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865" documentId="13_ncr:1_{F6CB121F-512D-4AA6-A0C1-0FB36C537598}" xr6:coauthVersionLast="47" xr6:coauthVersionMax="47" xr10:uidLastSave="{B289EB06-D18B-4BDC-B50E-7073E3E50C7F}"/>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4" i="2" l="1"/>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L4" i="4"/>
  <c r="L5" i="4"/>
  <c r="I4" i="4"/>
  <c r="J4" i="4"/>
  <c r="I5" i="4"/>
  <c r="J5" i="4"/>
  <c r="I6" i="4"/>
  <c r="J6" i="4"/>
  <c r="I7" i="4"/>
  <c r="J7" i="4"/>
  <c r="B3" i="4"/>
  <c r="I3" i="4"/>
  <c r="J3" i="4"/>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<sst xmlns="http://schemas.openxmlformats.org/spreadsheetml/2006/main" count="179029" uniqueCount="39108">
  <si>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</si>
  <si>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</si>
  <si>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</si>
  <si>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</si>
  <si>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</si>
  <si>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</si>
  <si>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</si>
  <si>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</si>
  <si>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</si>
  <si>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</si>
  <si>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</si>
  <si>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</si>
  <si>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</si>
  <si>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</si>
  <si>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</si>
  <si>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</si>
  <si>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</si>
  <si>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</si>
  <si>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</si>
  <si>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</si>
  <si>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</si>
  <si>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</si>
  <si>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</si>
  <si>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</si>
  <si>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</si>
  <si>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</si>
  <si>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</si>
  <si>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</si>
  <si>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</si>
  <si>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</si>
  <si>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</si>
  <si>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</si>
  <si>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</si>
  <si>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</si>
  <si>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</si>
  <si>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</si>
  <si>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</si>
  <si>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</si>
  <si>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</si>
  <si>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</si>
  <si>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</si>
  <si>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</si>
  <si>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</si>
  <si>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</si>
  <si>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</si>
  <si>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</si>
  <si>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</si>
  <si>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</si>
  <si>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</si>
  <si>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</si>
  <si>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</si>
  <si>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</si>
  <si>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</si>
  <si>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</si>
  <si>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</si>
  <si>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</si>
  <si>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</si>
  <si>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</si>
  <si>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</si>
  <si>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</si>
  <si>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</si>
  <si>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</si>
  <si>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</si>
  <si>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</si>
  <si>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</si>
  <si>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</si>
  <si>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</si>
  <si>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</si>
  <si>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</si>
  <si>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</si>
  <si>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</si>
  <si>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</si>
  <si>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</si>
  <si>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</si>
  <si>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</si>
  <si>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</si>
  <si>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</si>
  <si>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</si>
  <si>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</si>
  <si>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</si>
  <si>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</si>
  <si>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</si>
  <si>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</si>
  <si>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</si>
  <si>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</si>
  <si>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</si>
  <si>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</si>
  <si>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</si>
  <si>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</si>
  <si>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</si>
  <si>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</si>
  <si>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</si>
  <si>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</si>
  <si>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</si>
  <si>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</si>
  <si>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</si>
  <si>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</si>
  <si>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</si>
  <si>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</si>
  <si>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</si>
  <si>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</si>
  <si>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</si>
  <si>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</si>
  <si>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</si>
  <si>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</si>
  <si>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</si>
  <si>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</si>
  <si>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</si>
  <si>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</si>
  <si>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</si>
  <si>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</si>
  <si>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</si>
  <si>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</si>
  <si>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</si>
  <si>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</si>
  <si>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</si>
  <si>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</si>
  <si>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</si>
  <si>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</si>
  <si>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</si>
  <si>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</si>
  <si>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</si>
  <si>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</si>
  <si>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</si>
  <si>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</si>
  <si>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</si>
  <si>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</si>
  <si>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</si>
  <si>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</si>
  <si>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</si>
  <si>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</si>
  <si>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</si>
  <si>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</si>
  <si>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</si>
  <si>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</si>
  <si>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</si>
  <si>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</si>
  <si>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</si>
  <si>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</si>
  <si>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</si>
  <si>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</si>
  <si>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</si>
  <si>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</si>
  <si>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</si>
  <si>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</si>
  <si>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</si>
  <si>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</si>
  <si>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</si>
  <si>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</si>
  <si>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</si>
  <si>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</si>
  <si>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</si>
  <si>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</si>
  <si>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</si>
  <si>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</si>
  <si>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</si>
  <si>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</si>
  <si>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</si>
  <si>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</si>
  <si>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</si>
  <si>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</si>
  <si>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</si>
  <si>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</si>
  <si>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</si>
  <si>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</si>
  <si>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</si>
  <si>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</si>
  <si>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</si>
  <si>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</si>
  <si>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</si>
  <si>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</si>
  <si>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</si>
  <si>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</si>
  <si>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</si>
  <si>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</si>
  <si>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</si>
  <si>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</si>
  <si>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</si>
  <si>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</si>
  <si>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</si>
  <si>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</si>
  <si>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</si>
  <si>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</si>
  <si>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</si>
  <si>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</si>
  <si>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</si>
  <si>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</si>
  <si>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</si>
  <si>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</si>
  <si>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</si>
  <si>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</si>
  <si>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</si>
  <si>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</si>
  <si>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</si>
  <si>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</si>
  <si>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</si>
  <si>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</si>
  <si>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</si>
  <si>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</si>
  <si>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</si>
  <si>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</si>
  <si>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</si>
  <si>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</si>
  <si>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</si>
  <si>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</si>
  <si>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</si>
  <si>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</si>
  <si>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</si>
  <si>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</si>
  <si>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</si>
  <si>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</si>
  <si>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</si>
  <si>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</si>
  <si>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</si>
  <si>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</si>
  <si>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</si>
  <si>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</si>
  <si>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</si>
  <si>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</si>
  <si>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</si>
  <si>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</si>
  <si>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</si>
  <si>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</si>
  <si>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</si>
  <si>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</si>
  <si>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</si>
  <si>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</si>
  <si>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</si>
  <si>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</si>
  <si>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</si>
  <si>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</si>
  <si>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</si>
  <si>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</si>
  <si>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</si>
  <si>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</si>
  <si>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</si>
  <si>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</si>
  <si>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</si>
  <si>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</si>
  <si>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</si>
  <si>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</si>
  <si>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</si>
  <si>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</si>
  <si>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</si>
  <si>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</si>
  <si>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</si>
  <si>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</si>
  <si>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</si>
  <si>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</si>
  <si>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</si>
  <si>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</si>
  <si>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</si>
  <si>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</si>
  <si>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</si>
  <si>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</si>
  <si>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</si>
  <si>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</si>
  <si>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</si>
  <si>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</si>
  <si>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</si>
  <si>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</si>
  <si>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</si>
  <si>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</si>
  <si>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</si>
  <si>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</si>
  <si>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</si>
  <si>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</si>
  <si>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</si>
  <si>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</si>
  <si>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</si>
  <si>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</si>
  <si>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</si>
  <si>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</si>
  <si>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</si>
  <si>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</si>
  <si>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</si>
  <si>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</si>
  <si>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</si>
  <si>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</si>
  <si>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</si>
  <si>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</si>
  <si>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</si>
  <si>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</si>
  <si>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</si>
  <si>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</si>
  <si>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</si>
  <si>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</si>
  <si>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</si>
  <si>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</si>
  <si>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</si>
  <si>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</si>
  <si>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</si>
  <si>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</si>
  <si>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</si>
  <si>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</si>
  <si>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</si>
  <si>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</si>
  <si>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</si>
  <si>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</si>
  <si>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</si>
  <si>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</si>
  <si>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</si>
  <si>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</si>
  <si>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</si>
  <si>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</si>
  <si>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</si>
  <si>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</si>
  <si>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</si>
  <si>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</si>
  <si>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</si>
  <si>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</si>
  <si>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</si>
  <si>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</si>
  <si>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</si>
  <si>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</si>
  <si>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</si>
  <si>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</si>
  <si>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</si>
  <si>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</si>
  <si>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</si>
  <si>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</si>
  <si>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</si>
  <si>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</si>
  <si>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</si>
  <si>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</si>
  <si>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</si>
  <si>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</si>
  <si>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</si>
  <si>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</si>
  <si>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</si>
  <si>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</si>
  <si>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</si>
  <si>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</si>
  <si>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</si>
  <si>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</si>
  <si>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</si>
  <si>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</si>
  <si>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</si>
  <si>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</si>
  <si>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</si>
  <si>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</si>
  <si>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</si>
  <si>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</si>
  <si>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</si>
  <si>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</si>
  <si>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</si>
  <si>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</si>
  <si>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</si>
  <si>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</si>
  <si>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</si>
  <si>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</si>
  <si>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</si>
  <si>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</si>
  <si>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</si>
  <si>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</si>
  <si>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</si>
  <si>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</si>
  <si>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</si>
  <si>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</si>
  <si>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</si>
  <si>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</si>
  <si>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</si>
  <si>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</si>
  <si>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</si>
  <si>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</si>
  <si>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</si>
  <si>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</si>
  <si>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</si>
  <si>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</si>
  <si>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</si>
  <si>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</si>
  <si>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</si>
  <si>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</si>
  <si>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</si>
  <si>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</si>
  <si>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</si>
  <si>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</si>
  <si>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</si>
  <si>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</si>
  <si>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</si>
  <si>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</si>
  <si>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</si>
  <si>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</si>
  <si>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</si>
  <si>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</si>
  <si>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</si>
  <si>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</si>
  <si>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</si>
  <si>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</si>
  <si>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</si>
  <si>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</si>
  <si>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</si>
  <si>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</si>
  <si>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</si>
  <si>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</si>
  <si>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</si>
  <si>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</si>
  <si>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</si>
  <si>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</si>
  <si>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</si>
  <si>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</si>
  <si>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</si>
  <si>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</si>
  <si>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</si>
  <si>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</si>
  <si>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</si>
  <si>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</si>
  <si>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</si>
  <si>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</si>
  <si>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</si>
  <si>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</si>
  <si>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</si>
  <si>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</si>
  <si>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</si>
  <si>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</si>
  <si>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</si>
  <si>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</si>
  <si>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</si>
  <si>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</si>
  <si>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</si>
  <si>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</si>
  <si>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</si>
  <si>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</si>
  <si>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</si>
  <si>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</si>
  <si>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</si>
  <si>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</si>
  <si>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</si>
  <si>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</si>
  <si>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</si>
  <si>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</si>
  <si>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</si>
  <si>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</si>
  <si>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</si>
  <si>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</si>
  <si>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</si>
  <si>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</si>
  <si>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</si>
  <si>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</si>
  <si>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</si>
  <si>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</si>
  <si>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</si>
  <si>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</si>
  <si>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</si>
  <si>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</si>
  <si>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</si>
  <si>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</si>
  <si>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</si>
  <si>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</si>
  <si>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</si>
  <si>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</si>
  <si>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</si>
  <si>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</si>
  <si>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</si>
  <si>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</si>
  <si>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</si>
  <si>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</si>
  <si>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</si>
  <si>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</si>
  <si>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</si>
  <si>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</si>
  <si>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</si>
  <si>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</si>
  <si>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</si>
  <si>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</si>
  <si>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</si>
  <si>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</si>
  <si>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</si>
  <si>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</si>
  <si>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</si>
  <si>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</si>
  <si>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</si>
  <si>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</si>
  <si>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</si>
  <si>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</si>
  <si>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</si>
  <si>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</si>
  <si>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</si>
  <si>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</si>
  <si>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</si>
  <si>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</si>
  <si>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</si>
  <si>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</si>
  <si>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</si>
  <si>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</si>
  <si>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</si>
  <si>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</si>
  <si>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</si>
  <si>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</si>
  <si>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</si>
  <si>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</si>
  <si>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</si>
  <si>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</si>
  <si>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</si>
  <si>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</si>
  <si>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</si>
  <si>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</si>
  <si>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</si>
  <si>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</si>
  <si>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</si>
  <si>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</si>
  <si>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</si>
  <si>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</si>
  <si>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</si>
  <si>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</si>
  <si>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</si>
  <si>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</si>
  <si>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</si>
  <si>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</si>
  <si>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</si>
  <si>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</si>
  <si>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</si>
  <si>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</si>
  <si>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</si>
  <si>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</si>
  <si>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</si>
  <si>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</si>
  <si>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</si>
  <si>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</si>
  <si>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</si>
  <si>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</si>
  <si>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</si>
  <si>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</si>
  <si>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</si>
  <si>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</si>
  <si>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</si>
  <si>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</si>
  <si>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</si>
  <si>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</si>
  <si>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</si>
  <si>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</si>
  <si>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</si>
  <si>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</si>
  <si>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</si>
  <si>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</si>
  <si>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</si>
  <si>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</si>
  <si>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</si>
  <si>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</si>
  <si>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</si>
  <si>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</si>
  <si>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</si>
  <si>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</si>
  <si>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</si>
  <si>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</si>
  <si>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</si>
  <si>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</si>
  <si>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</si>
  <si>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</si>
  <si>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</si>
  <si>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</si>
  <si>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</si>
  <si>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</si>
  <si>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</si>
  <si>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</si>
  <si>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</si>
  <si>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</si>
  <si>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</si>
  <si>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</si>
  <si>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</si>
  <si>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</si>
  <si>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</si>
  <si>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</si>
  <si>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</si>
  <si>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</si>
  <si>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</si>
  <si>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</si>
  <si>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</si>
  <si>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</si>
  <si>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</si>
  <si>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</si>
  <si>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</si>
  <si>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</si>
  <si>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</si>
  <si>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</si>
  <si>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</si>
  <si>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</si>
  <si>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</si>
  <si>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</si>
  <si>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</si>
  <si>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</si>
  <si>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</si>
  <si>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</si>
  <si>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</si>
  <si>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</si>
  <si>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</si>
  <si>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</si>
  <si>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</si>
  <si>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</si>
  <si>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</si>
  <si>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</si>
  <si>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</si>
  <si>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</si>
  <si>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</si>
  <si>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</si>
  <si>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</si>
  <si>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</si>
  <si>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</si>
  <si>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</si>
  <si>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</si>
  <si>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</si>
  <si>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</si>
  <si>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</si>
  <si>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</si>
  <si>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</si>
  <si>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</si>
  <si>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</si>
  <si>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</si>
  <si>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</si>
  <si>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</si>
  <si>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</si>
  <si>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</si>
  <si>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</si>
  <si>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</si>
  <si>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</si>
  <si>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</si>
  <si>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</si>
  <si>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</si>
  <si>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</si>
  <si>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</si>
  <si>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</si>
  <si>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</si>
  <si>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</si>
  <si>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</si>
  <si>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</si>
  <si>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</si>
  <si>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</si>
  <si>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</si>
  <si>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</si>
  <si>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</si>
  <si>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</si>
  <si>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</si>
  <si>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</si>
  <si>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</si>
  <si>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</si>
  <si>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</si>
  <si>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</si>
  <si>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</si>
  <si>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</si>
  <si>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</si>
  <si>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</si>
  <si>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</si>
  <si>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</si>
  <si>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</si>
  <si>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</si>
  <si>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</si>
  <si>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</si>
  <si>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</si>
  <si>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</si>
  <si>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</si>
  <si>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</si>
  <si>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</si>
  <si>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</si>
  <si>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</si>
  <si>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</si>
  <si>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</si>
  <si>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</si>
  <si>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</si>
  <si>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</si>
  <si>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</si>
  <si>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</si>
  <si>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</si>
  <si>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</si>
  <si>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</si>
  <si>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</si>
  <si>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</si>
  <si>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</si>
  <si>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</si>
  <si>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</si>
  <si>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</si>
  <si>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</si>
  <si>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</si>
  <si>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</si>
  <si>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</si>
  <si>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</si>
  <si>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</si>
  <si>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</si>
  <si>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</si>
  <si>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</si>
  <si>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</si>
  <si>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</si>
  <si>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</si>
  <si>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</si>
  <si>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</si>
  <si>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</si>
  <si>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</si>
  <si>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</si>
  <si>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</si>
  <si>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</si>
  <si>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</si>
  <si>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</si>
  <si>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</si>
  <si>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</si>
  <si>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</si>
  <si>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</si>
  <si>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</si>
  <si>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</si>
  <si>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</si>
  <si>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</si>
  <si>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</si>
  <si>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</si>
  <si>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</si>
  <si>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</si>
  <si>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</si>
  <si>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</si>
  <si>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</si>
  <si>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</si>
  <si>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</si>
  <si>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</si>
  <si>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</si>
  <si>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</si>
  <si>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</si>
  <si>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</si>
  <si>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</si>
  <si>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</si>
  <si>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</si>
  <si>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</si>
  <si>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</si>
  <si>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</si>
  <si>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</si>
  <si>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</si>
  <si>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</si>
  <si>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</si>
  <si>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</si>
  <si>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</si>
  <si>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</si>
  <si>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</si>
  <si>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</si>
  <si>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</si>
  <si>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</si>
  <si>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</si>
  <si>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</si>
  <si>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</si>
  <si>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</si>
  <si>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</si>
  <si>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</si>
  <si>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</si>
  <si>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</si>
  <si>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</si>
  <si>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</si>
  <si>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</si>
  <si>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</si>
  <si>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</si>
  <si>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</si>
  <si>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</si>
  <si>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</si>
  <si>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</si>
  <si>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</si>
  <si>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</si>
  <si>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</si>
  <si>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</si>
  <si>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</si>
  <si>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</si>
  <si>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</si>
  <si>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</si>
  <si>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</si>
  <si>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</si>
  <si>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</si>
  <si>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</si>
  <si>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</si>
  <si>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</si>
  <si>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</si>
  <si>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</si>
  <si>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</si>
  <si>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</si>
  <si>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</si>
  <si>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</si>
  <si>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</si>
  <si>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</si>
  <si>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</si>
  <si>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</si>
  <si>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</si>
  <si>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</si>
  <si>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</si>
  <si>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</si>
  <si>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</si>
  <si>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</si>
  <si>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</si>
  <si>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</si>
  <si>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</si>
  <si>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</si>
  <si>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</si>
  <si>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</si>
  <si>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</si>
  <si>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</si>
  <si>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</si>
  <si>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</si>
  <si>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</si>
  <si>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</si>
  <si>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</si>
  <si>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</si>
  <si>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</si>
  <si>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</si>
  <si>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</si>
  <si>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</si>
  <si>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</si>
  <si>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</si>
  <si>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</si>
  <si>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</si>
  <si>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</si>
  <si>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</si>
  <si>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</si>
  <si>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</si>
  <si>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</si>
  <si>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</si>
  <si>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</si>
  <si>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</si>
  <si>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</si>
  <si>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</si>
  <si>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</si>
  <si>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</si>
  <si>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</si>
  <si>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</si>
  <si>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</si>
  <si>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</si>
  <si>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</si>
  <si>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</si>
  <si>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</si>
  <si>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</si>
  <si>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</si>
  <si>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</si>
  <si>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</si>
  <si>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</si>
  <si>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</si>
  <si>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</si>
  <si>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</si>
  <si>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</si>
  <si>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</si>
  <si>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</si>
  <si>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</si>
  <si>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</si>
  <si>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</si>
  <si>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</si>
  <si>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</si>
  <si>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</si>
  <si>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</si>
  <si>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</si>
  <si>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</si>
  <si>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</si>
  <si>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</si>
  <si>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</si>
  <si>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</si>
  <si>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</si>
  <si>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</si>
  <si>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</si>
  <si>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</si>
  <si>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</si>
  <si>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</si>
  <si>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</si>
  <si>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</si>
  <si>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</si>
  <si>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</si>
  <si>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</si>
  <si>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</si>
  <si>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</si>
  <si>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</si>
  <si>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</si>
  <si>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</si>
  <si>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</si>
  <si>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</si>
  <si>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</si>
  <si>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</si>
  <si>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</si>
  <si>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</si>
  <si>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</si>
  <si>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</si>
  <si>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</si>
  <si>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</si>
  <si>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</si>
  <si>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</si>
  <si>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</si>
  <si>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</si>
  <si>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</si>
  <si>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</si>
  <si>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</si>
  <si>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</si>
  <si>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</si>
  <si>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</si>
  <si>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</si>
  <si>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</si>
  <si>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</si>
  <si>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</si>
  <si>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</si>
  <si>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</si>
  <si>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</si>
  <si>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</si>
  <si>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</si>
  <si>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</si>
  <si>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</si>
  <si>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</si>
  <si>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</si>
  <si>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</si>
  <si>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</si>
  <si>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</si>
  <si>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</si>
  <si>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</si>
  <si>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</si>
  <si>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</si>
  <si>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</si>
  <si>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</si>
  <si>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</si>
  <si>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</si>
  <si>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</si>
  <si>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</si>
  <si>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</si>
  <si>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</si>
  <si>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</si>
  <si>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</si>
  <si>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</si>
  <si>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</si>
  <si>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</si>
  <si>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</si>
  <si>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</si>
  <si>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</si>
  <si>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</si>
  <si>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</si>
  <si>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</si>
  <si>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</si>
  <si>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</si>
  <si>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</si>
  <si>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</si>
  <si>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</si>
  <si>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</si>
  <si>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</si>
  <si>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</si>
  <si>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</si>
  <si>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</si>
  <si>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</si>
  <si>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</si>
  <si>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</si>
  <si>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</si>
  <si>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</si>
  <si>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</si>
  <si>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</si>
  <si>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</si>
  <si>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</si>
  <si>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</si>
  <si>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</si>
  <si>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</si>
  <si>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</si>
  <si>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</si>
  <si>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</si>
  <si>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</si>
  <si>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</si>
  <si>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</si>
  <si>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</si>
  <si>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</si>
  <si>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</si>
  <si>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</si>
  <si>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</si>
  <si>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</si>
  <si>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</si>
  <si>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</si>
  <si>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</si>
  <si>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</si>
  <si>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</si>
  <si>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</si>
  <si>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</si>
  <si>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</si>
  <si>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</si>
  <si>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</si>
  <si>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</si>
  <si>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</si>
  <si>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</si>
  <si>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</si>
  <si>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</si>
  <si>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</si>
  <si>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</si>
  <si>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</si>
  <si>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</si>
  <si>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</si>
  <si>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</si>
  <si>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</si>
  <si>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</si>
  <si>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</si>
  <si>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</si>
  <si>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</si>
  <si>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</si>
  <si>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</si>
  <si>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</si>
  <si>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</si>
  <si>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</si>
  <si>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</si>
  <si>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</si>
  <si>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</si>
  <si>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</si>
  <si>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</si>
  <si>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</si>
  <si>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</si>
  <si>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</si>
  <si>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</si>
  <si>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</si>
  <si>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</si>
  <si>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</si>
  <si>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</si>
  <si>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</si>
  <si>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</si>
  <si>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</si>
  <si>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</si>
  <si>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</si>
  <si>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</si>
  <si>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</si>
  <si>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</si>
  <si>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</si>
  <si>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</si>
  <si>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</si>
  <si>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</si>
  <si>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</si>
  <si>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</si>
  <si>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</si>
  <si>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</si>
  <si>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</si>
  <si>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</si>
  <si>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</si>
  <si>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</si>
  <si>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</si>
  <si>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</si>
  <si>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</si>
  <si>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</si>
  <si>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</si>
  <si>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</si>
  <si>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</si>
  <si>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</si>
  <si>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</si>
  <si>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</si>
  <si>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</si>
  <si>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</si>
  <si>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</si>
  <si>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</si>
  <si>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</si>
  <si>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</si>
  <si>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</si>
  <si>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</si>
  <si>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</si>
  <si>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</si>
  <si>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</si>
  <si>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</si>
  <si>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</si>
  <si>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</si>
  <si>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</si>
  <si>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</si>
  <si>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</si>
  <si>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</si>
  <si>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</si>
  <si>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</si>
  <si>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</si>
  <si>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</si>
  <si>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</si>
  <si>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</si>
  <si>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</si>
  <si>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</si>
  <si>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</si>
  <si>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</si>
  <si>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</si>
  <si>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</si>
  <si>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</si>
  <si>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</si>
  <si>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</si>
  <si>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</si>
  <si>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</si>
  <si>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</si>
  <si>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</si>
  <si>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</si>
  <si>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</si>
  <si>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</si>
  <si>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</si>
  <si>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</si>
  <si>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</si>
  <si>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</si>
  <si>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</si>
  <si>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</si>
  <si>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</si>
  <si>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</si>
  <si>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</si>
  <si>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</si>
  <si>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</si>
  <si>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</si>
  <si>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</si>
  <si>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</si>
  <si>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</si>
  <si>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</si>
  <si>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</si>
  <si>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</si>
  <si>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</si>
  <si>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</si>
  <si>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</si>
  <si>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</si>
  <si>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</si>
  <si>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</si>
  <si>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</si>
  <si>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</si>
  <si>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</si>
  <si>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</si>
  <si>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</si>
  <si>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</si>
  <si>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</si>
  <si>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</si>
  <si>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</si>
  <si>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</si>
  <si>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</si>
  <si>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</si>
  <si>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</si>
  <si>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</si>
  <si>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</si>
  <si>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</si>
  <si>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</si>
  <si>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</si>
  <si>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</si>
  <si>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</si>
  <si>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</si>
  <si>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</si>
  <si>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</si>
  <si>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</si>
  <si>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</si>
  <si>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</si>
  <si>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</si>
  <si>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</si>
  <si>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</si>
  <si>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</si>
  <si>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</si>
  <si>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</si>
  <si>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</si>
  <si>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</si>
  <si>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</si>
  <si>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</si>
  <si>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</si>
  <si>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</si>
  <si>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</si>
  <si>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</si>
  <si>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</si>
  <si>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</si>
  <si>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</si>
  <si>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</si>
  <si>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</si>
  <si>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</si>
  <si>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</si>
  <si>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</si>
  <si>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</si>
  <si>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</si>
  <si>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</si>
  <si>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</si>
  <si>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</si>
  <si>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</si>
  <si>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</si>
  <si>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</si>
  <si>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</si>
  <si>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</si>
  <si>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</si>
  <si>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</si>
  <si>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</si>
  <si>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</si>
  <si>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</si>
  <si>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</si>
  <si>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</si>
  <si>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</si>
  <si>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</si>
  <si>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</si>
  <si>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</si>
  <si>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</si>
  <si>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</si>
  <si>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</si>
  <si>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</si>
  <si>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</si>
  <si>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</si>
  <si>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</si>
  <si>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</si>
  <si>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</si>
  <si>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</si>
  <si>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</si>
  <si>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</si>
  <si>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</si>
  <si>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</si>
  <si>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</si>
  <si>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</si>
  <si>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</si>
  <si>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</si>
  <si>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</si>
  <si>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</si>
  <si>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</si>
  <si>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</si>
  <si>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</si>
  <si>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</si>
  <si>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</si>
  <si>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</si>
  <si>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</si>
  <si>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</si>
  <si>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</si>
  <si>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</si>
  <si>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</si>
  <si>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</si>
  <si>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</si>
  <si>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</si>
  <si>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</si>
  <si>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</si>
  <si>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</si>
  <si>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</si>
  <si>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</si>
  <si>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</si>
  <si>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</si>
  <si>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</si>
  <si>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</si>
  <si>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</si>
  <si>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</si>
  <si>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</si>
  <si>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</si>
  <si>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</si>
  <si>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</si>
  <si>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</si>
  <si>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</si>
  <si>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</si>
  <si>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</si>
  <si>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</si>
  <si>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</si>
  <si>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</si>
  <si>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</si>
  <si>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</si>
  <si>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</si>
  <si>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</si>
  <si>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</si>
  <si>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</si>
  <si>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</si>
  <si>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</si>
  <si>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</si>
  <si>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</si>
  <si>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</si>
  <si>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</si>
  <si>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</si>
  <si>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</si>
  <si>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</si>
  <si>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</si>
  <si>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</si>
  <si>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</si>
  <si>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</si>
  <si>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</si>
  <si>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</si>
  <si>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</si>
  <si>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</si>
  <si>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</si>
  <si>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</si>
  <si>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</si>
  <si>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</si>
  <si>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</si>
  <si>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</si>
  <si>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</si>
  <si>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</si>
  <si>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</si>
  <si>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</si>
  <si>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</si>
  <si>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</si>
  <si>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</si>
  <si>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</si>
  <si>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</si>
  <si>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</si>
  <si>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</si>
  <si>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</si>
  <si>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</si>
  <si>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</si>
  <si>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</si>
  <si>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</si>
  <si>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</si>
  <si>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</si>
  <si>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</si>
  <si>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</si>
  <si>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</si>
  <si>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</si>
  <si>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</si>
  <si>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</si>
  <si>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</si>
  <si>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</si>
  <si>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</si>
  <si>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</si>
  <si>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</si>
  <si>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</si>
  <si>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</si>
  <si>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</si>
  <si>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</si>
  <si>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</si>
  <si>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</si>
  <si>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</si>
  <si>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</si>
  <si>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</si>
  <si>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</si>
  <si>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</si>
  <si>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</si>
  <si>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</si>
  <si>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</si>
  <si>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</si>
  <si>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</si>
  <si>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</si>
  <si>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</si>
  <si>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</si>
  <si>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</si>
  <si>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</si>
  <si>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</si>
  <si>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</si>
  <si>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</si>
  <si>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</si>
  <si>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</si>
  <si>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</si>
  <si>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</si>
  <si>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</si>
  <si>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</si>
  <si>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</si>
  <si>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</si>
  <si>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</si>
  <si>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</si>
  <si>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</si>
  <si>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</si>
  <si>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</si>
  <si>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</si>
  <si>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</si>
  <si>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</si>
  <si>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</si>
  <si>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</si>
  <si>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</si>
  <si>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</si>
  <si>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</si>
  <si>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</si>
  <si>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</si>
  <si>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</si>
  <si>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</si>
  <si>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</si>
  <si>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</si>
  <si>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</si>
  <si>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</si>
  <si>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</si>
  <si>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</si>
  <si>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</si>
  <si>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</si>
  <si>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</si>
  <si>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</si>
  <si>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</si>
  <si>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</si>
  <si>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</si>
  <si>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</si>
  <si>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</si>
  <si>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</si>
  <si>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</si>
  <si>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</si>
  <si>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</si>
  <si>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</si>
  <si>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</si>
  <si>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</si>
  <si>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</si>
  <si>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</si>
  <si>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</si>
  <si>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</si>
  <si>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</si>
  <si>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</si>
  <si>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</si>
  <si>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</si>
  <si>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</si>
  <si>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</si>
  <si>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</si>
  <si>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</si>
  <si>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</si>
  <si>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</si>
  <si>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</si>
  <si>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</si>
  <si>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</si>
  <si>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</si>
  <si>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</si>
  <si>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</si>
  <si>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</si>
  <si>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</si>
  <si>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</si>
  <si>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</si>
  <si>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</si>
  <si>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</si>
  <si>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</si>
  <si>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</si>
  <si>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</si>
  <si>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</si>
  <si>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</si>
  <si>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</si>
  <si>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</si>
  <si>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</si>
  <si>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</si>
  <si>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</si>
  <si>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</si>
  <si>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</si>
  <si>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</si>
  <si>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</si>
  <si>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</si>
  <si>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</si>
  <si>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</si>
  <si>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</si>
  <si>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</si>
  <si>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</si>
  <si>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</si>
  <si>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</si>
  <si>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</si>
  <si>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</si>
  <si>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</si>
  <si>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</si>
  <si>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</si>
  <si>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</si>
  <si>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</si>
  <si>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</si>
  <si>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</si>
  <si>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</si>
  <si>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</si>
  <si>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</si>
  <si>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</si>
  <si>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</si>
  <si>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</si>
  <si>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</si>
  <si>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</si>
  <si>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</si>
  <si>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</si>
  <si>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</si>
  <si>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</si>
  <si>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</si>
  <si>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</si>
  <si>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</si>
  <si>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</si>
  <si>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</si>
  <si>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</si>
  <si>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</si>
  <si>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</si>
  <si>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</si>
  <si>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</si>
  <si>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</si>
  <si>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</si>
  <si>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</si>
  <si>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</si>
  <si>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</si>
  <si>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</si>
  <si>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</si>
  <si>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</si>
  <si>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</si>
  <si>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</si>
  <si>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</si>
  <si>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</si>
  <si>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</si>
  <si>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</si>
  <si>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</si>
  <si>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</si>
  <si>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</si>
  <si>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</si>
  <si>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</si>
  <si>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</si>
  <si>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</si>
  <si>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</si>
  <si>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</si>
  <si>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</si>
  <si>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</si>
  <si>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</si>
  <si>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</si>
  <si>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</si>
  <si>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</si>
  <si>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</si>
  <si>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</si>
  <si>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</si>
  <si>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</si>
  <si>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</si>
  <si>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</si>
  <si>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</si>
  <si>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</si>
  <si>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</si>
  <si>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</si>
  <si>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</si>
  <si>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</si>
  <si>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</si>
  <si>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</si>
  <si>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</si>
  <si>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</si>
  <si>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</si>
  <si>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</si>
  <si>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</si>
  <si>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</si>
  <si>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</si>
  <si>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</si>
  <si>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</si>
  <si>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</si>
  <si>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</si>
  <si>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</si>
  <si>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</si>
  <si>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</si>
  <si>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</si>
  <si>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</si>
  <si>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</si>
  <si>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</si>
  <si>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</si>
  <si>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</si>
  <si>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</si>
  <si>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</si>
  <si>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</si>
  <si>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</si>
  <si>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</si>
  <si>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</si>
  <si>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</si>
  <si>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</si>
  <si>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</si>
  <si>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</si>
  <si>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</si>
  <si>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</si>
  <si>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</si>
  <si>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</si>
  <si>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</si>
  <si>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</si>
  <si>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</si>
  <si>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</si>
  <si>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</si>
  <si>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</si>
  <si>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</si>
  <si>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</si>
  <si>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</si>
  <si>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</si>
  <si>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</si>
  <si>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</si>
  <si>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</si>
  <si>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</si>
  <si>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</si>
  <si>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</si>
  <si>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</si>
  <si>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</si>
  <si>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</si>
  <si>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</si>
  <si>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</si>
  <si>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</si>
  <si>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</si>
  <si>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</si>
  <si>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</si>
  <si>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</si>
  <si>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</si>
  <si>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</si>
  <si>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</si>
  <si>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</si>
  <si>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</si>
  <si>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</si>
  <si>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</si>
  <si>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</si>
  <si>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</si>
  <si>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</si>
  <si>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</si>
  <si>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</si>
  <si>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</si>
  <si>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</si>
  <si>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</si>
  <si>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</si>
  <si>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</si>
  <si>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</si>
  <si>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</si>
  <si>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</si>
  <si>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</si>
  <si>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</si>
  <si>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</si>
  <si>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</si>
  <si>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</si>
  <si>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</si>
  <si>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</si>
  <si>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</si>
  <si>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</si>
  <si>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</si>
  <si>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</si>
  <si>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</si>
  <si>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</si>
  <si>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</si>
  <si>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</si>
  <si>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</si>
  <si>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</si>
  <si>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</si>
  <si>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</si>
  <si>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</si>
  <si>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</si>
  <si>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</si>
  <si>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</si>
  <si>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</si>
  <si>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</si>
  <si>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</si>
  <si>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</si>
  <si>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</si>
  <si>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</si>
  <si>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</si>
  <si>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</si>
  <si>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</si>
  <si>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</si>
  <si>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</si>
  <si>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</si>
  <si>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</si>
  <si>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</si>
  <si>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</si>
  <si>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</si>
  <si>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</si>
  <si>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</si>
  <si>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</si>
  <si>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</si>
  <si>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</si>
  <si>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</si>
  <si>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</si>
  <si>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</si>
  <si>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</si>
  <si>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</si>
  <si>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</si>
  <si>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</si>
  <si>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</si>
  <si>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</si>
  <si>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</si>
  <si>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</si>
  <si>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</si>
  <si>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</si>
  <si>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</si>
  <si>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</si>
  <si>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</si>
  <si>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</si>
  <si>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</si>
  <si>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</si>
  <si>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</si>
  <si>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</si>
  <si>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</si>
  <si>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</si>
  <si>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</si>
  <si>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</si>
  <si>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</si>
  <si>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</si>
  <si>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</si>
  <si>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</si>
  <si>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</si>
  <si>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</si>
  <si>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</si>
  <si>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</si>
  <si>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</si>
  <si>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</si>
  <si>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</si>
  <si>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</si>
  <si>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</si>
  <si>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</si>
  <si>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</si>
  <si>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</si>
  <si>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</si>
  <si>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</si>
  <si>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</si>
  <si>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</si>
  <si>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</si>
  <si>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</si>
  <si>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</si>
  <si>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</si>
  <si>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</si>
  <si>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</si>
  <si>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</si>
  <si>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</si>
  <si>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</si>
  <si>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</si>
  <si>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</si>
  <si>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</si>
  <si>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</si>
  <si>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</si>
  <si>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</si>
  <si>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</si>
  <si>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</si>
  <si>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</si>
  <si>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</si>
  <si>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</si>
  <si>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</si>
  <si>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</si>
  <si>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</si>
  <si>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</si>
  <si>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</si>
  <si>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</si>
  <si>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</si>
  <si>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</si>
  <si>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</si>
  <si>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</si>
  <si>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</si>
  <si>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</si>
  <si>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</si>
  <si>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</si>
  <si>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</si>
  <si>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</si>
  <si>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</si>
  <si>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</si>
  <si>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</si>
  <si>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</si>
  <si>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</si>
  <si>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</si>
  <si>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</si>
  <si>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</si>
  <si>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</si>
  <si>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</si>
  <si>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</si>
  <si>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</si>
  <si>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</si>
  <si>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</si>
  <si>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</si>
  <si>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</si>
  <si>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</si>
  <si>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</si>
  <si>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</si>
  <si>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</si>
  <si>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</si>
  <si>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</si>
  <si>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</si>
  <si>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</si>
  <si>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</si>
  <si>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</si>
  <si>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</si>
  <si>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</si>
  <si>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</si>
  <si>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</si>
  <si>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</si>
  <si>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</si>
  <si>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</si>
  <si>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</si>
  <si>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</si>
  <si>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</si>
  <si>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</si>
  <si>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</si>
  <si>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</si>
  <si>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</si>
  <si>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</si>
  <si>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</si>
  <si>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</si>
  <si>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</si>
  <si>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</si>
  <si>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</si>
  <si>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</si>
  <si>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</si>
  <si>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</si>
  <si>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</si>
  <si>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</si>
  <si>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</si>
  <si>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</si>
  <si>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</si>
  <si>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</si>
  <si>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</si>
  <si>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</si>
  <si>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</si>
  <si>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</si>
  <si>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</si>
  <si>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</si>
  <si>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</si>
  <si>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</si>
  <si>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</si>
  <si>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</si>
  <si>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</si>
  <si>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</si>
  <si>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</si>
  <si>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</si>
  <si>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</si>
  <si>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</si>
  <si>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</si>
  <si>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</si>
  <si>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</si>
  <si>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</si>
  <si>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</si>
  <si>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</si>
  <si>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</si>
  <si>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</si>
  <si>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</si>
  <si>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</si>
  <si>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</si>
  <si>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</si>
  <si>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</si>
  <si>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</si>
  <si>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</si>
  <si>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</si>
  <si>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</si>
  <si>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</si>
  <si>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</si>
  <si>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</si>
  <si>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</si>
  <si>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</si>
  <si>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</si>
  <si>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</si>
  <si>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</si>
  <si>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</si>
  <si>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</si>
  <si>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</si>
  <si>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</si>
  <si>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</si>
  <si>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</si>
  <si>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</si>
  <si>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</si>
  <si>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</si>
  <si>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</si>
  <si>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</si>
  <si>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</si>
  <si>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</si>
  <si>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</si>
  <si>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</si>
  <si>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</si>
  <si>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</si>
  <si>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</si>
  <si>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</si>
  <si>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</si>
  <si>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</si>
  <si>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</si>
  <si>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</si>
  <si>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</si>
  <si>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</si>
  <si>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</si>
  <si>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</si>
  <si>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</si>
  <si>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</si>
  <si>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</si>
  <si>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</si>
  <si>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</si>
  <si>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</si>
  <si>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</si>
  <si>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</si>
  <si>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</si>
  <si>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</si>
  <si>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</si>
  <si>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</si>
  <si>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</si>
  <si>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</si>
  <si>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</si>
  <si>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</si>
  <si>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</si>
  <si>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</si>
  <si>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</si>
  <si>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</si>
  <si>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</si>
  <si>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</si>
  <si>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</si>
  <si>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</si>
  <si>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</si>
  <si>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</si>
  <si>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</si>
  <si>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</si>
  <si>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</si>
  <si>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</si>
  <si>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</si>
  <si>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</si>
  <si>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</si>
  <si>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</si>
  <si>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</si>
  <si>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</si>
  <si>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</si>
  <si>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</si>
  <si>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</si>
  <si>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</si>
  <si>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</si>
  <si>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</si>
  <si>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</si>
  <si>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</si>
  <si>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</si>
  <si>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</si>
  <si>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</si>
  <si>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</si>
  <si>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</si>
  <si>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</si>
  <si>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</si>
  <si>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</si>
  <si>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</si>
  <si>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</si>
  <si>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</si>
  <si>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</si>
  <si>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</si>
  <si>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</si>
  <si>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</si>
  <si>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</si>
  <si>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</si>
  <si>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</si>
  <si>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</si>
  <si>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</si>
  <si>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</si>
  <si>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</si>
  <si>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</si>
  <si>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</si>
  <si>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</si>
  <si>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</si>
  <si>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</si>
  <si>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</si>
  <si>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</si>
  <si>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</si>
  <si>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</si>
  <si>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</si>
  <si>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</si>
  <si>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</si>
  <si>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</si>
  <si>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</si>
  <si>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</si>
  <si>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</si>
  <si>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</si>
  <si>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</si>
  <si>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</si>
  <si>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</si>
  <si>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</si>
  <si>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</si>
  <si>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</si>
  <si>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</si>
  <si>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</si>
  <si>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</si>
  <si>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</si>
  <si>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</si>
  <si>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</si>
  <si>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</si>
  <si>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</si>
  <si>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</si>
  <si>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</si>
  <si>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</si>
  <si>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</si>
  <si>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</si>
  <si>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</si>
  <si>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</si>
  <si>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</si>
  <si>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</si>
  <si>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</si>
  <si>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</si>
  <si>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</si>
  <si>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</si>
  <si>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</si>
  <si>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</si>
  <si>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</si>
  <si>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</si>
  <si>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</si>
  <si>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</si>
  <si>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</si>
  <si>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</si>
  <si>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</si>
  <si>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</si>
  <si>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</si>
  <si>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</si>
  <si>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</si>
  <si>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</si>
  <si>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</si>
  <si>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</si>
  <si>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</si>
  <si>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</si>
  <si>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</si>
  <si>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</si>
  <si>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</si>
  <si>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</si>
  <si>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</si>
  <si>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</si>
  <si>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</si>
  <si>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</si>
  <si>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</si>
  <si>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</si>
  <si>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</si>
  <si>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</si>
  <si>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</si>
  <si>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</si>
  <si>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</si>
  <si>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</si>
  <si>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</si>
  <si>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</si>
  <si>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</si>
  <si>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</si>
  <si>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</si>
  <si>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</si>
  <si>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</si>
  <si>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</si>
  <si>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</si>
  <si>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</si>
  <si>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</si>
  <si>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</si>
  <si>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</si>
  <si>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</si>
  <si>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</si>
  <si>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</si>
  <si>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</si>
  <si>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</si>
  <si>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</si>
  <si>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</si>
  <si>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</si>
  <si>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</si>
  <si>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</si>
  <si>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</si>
  <si>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</si>
  <si>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</si>
  <si>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</si>
  <si>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</si>
  <si>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</si>
  <si>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</si>
  <si>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</si>
  <si>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</si>
  <si>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</si>
  <si>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</si>
  <si>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</si>
  <si>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</si>
  <si>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</si>
  <si>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</si>
  <si>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</si>
  <si>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</si>
  <si>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</si>
  <si>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</si>
  <si>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</si>
  <si>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</si>
  <si>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</si>
  <si>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</si>
  <si>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</si>
  <si>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</si>
  <si>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</si>
  <si>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</si>
  <si>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</si>
  <si>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</si>
  <si>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</si>
  <si>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</si>
  <si>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</si>
  <si>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</si>
  <si>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</si>
  <si>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</si>
  <si>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</si>
  <si>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</si>
  <si>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</si>
  <si>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</si>
  <si>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</si>
  <si>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</si>
  <si>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</si>
  <si>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</si>
  <si>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</si>
  <si>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</si>
  <si>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</si>
  <si>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</si>
  <si>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</si>
  <si>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</si>
  <si>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</si>
  <si>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</si>
  <si>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</si>
  <si>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</si>
  <si>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</si>
  <si>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</si>
  <si>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</si>
  <si>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</si>
  <si>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</si>
  <si>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</si>
  <si>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</si>
  <si>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</si>
  <si>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</si>
  <si>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</si>
  <si>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</si>
  <si>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</si>
  <si>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</si>
  <si>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</si>
  <si>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</si>
  <si>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</si>
  <si>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</si>
  <si>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</si>
  <si>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</si>
  <si>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</si>
  <si>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</si>
  <si>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</si>
  <si>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</si>
  <si>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</si>
  <si>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</si>
  <si>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</si>
  <si>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</si>
  <si>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</si>
  <si>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</si>
  <si>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</si>
  <si>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</si>
  <si>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</si>
  <si>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</si>
  <si>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</si>
  <si>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</si>
  <si>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</si>
  <si>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</si>
  <si>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</si>
  <si>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</si>
  <si>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</si>
  <si>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</si>
  <si>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</si>
  <si>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</si>
  <si>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</si>
  <si>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</si>
  <si>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</si>
  <si>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</si>
  <si>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</si>
  <si>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</si>
  <si>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</si>
  <si>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</si>
  <si>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</si>
  <si>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</si>
  <si>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</si>
  <si>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</si>
  <si>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</si>
  <si>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</si>
  <si>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</si>
  <si>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</si>
  <si>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</si>
  <si>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</si>
  <si>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</si>
  <si>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</si>
  <si>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</si>
  <si>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</si>
  <si>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</si>
  <si>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</si>
  <si>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</si>
  <si>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</si>
  <si>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</si>
  <si>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</si>
  <si>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</si>
  <si>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</si>
  <si>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</si>
  <si>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</si>
  <si>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</si>
  <si>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</si>
  <si>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</si>
  <si>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</si>
  <si>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</si>
  <si>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</si>
  <si>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</si>
  <si>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</si>
  <si>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</si>
  <si>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</si>
  <si>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</si>
  <si>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</si>
  <si>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</si>
  <si>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</si>
  <si>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</si>
  <si>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</si>
  <si>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</si>
  <si>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</si>
  <si>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</si>
  <si>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</si>
  <si>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</si>
  <si>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</si>
  <si>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</si>
  <si>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</si>
  <si>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</si>
  <si>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</si>
  <si>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</si>
  <si>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</si>
  <si>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</si>
  <si>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</si>
  <si>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</si>
  <si>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</si>
  <si>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</si>
  <si>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</si>
  <si>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</si>
  <si>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</si>
  <si>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</si>
  <si>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</si>
  <si>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</si>
  <si>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</si>
  <si>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</si>
  <si>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</si>
  <si>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</si>
  <si>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</si>
  <si>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</si>
  <si>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</si>
  <si>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</si>
  <si>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</si>
  <si>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</si>
  <si>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</si>
  <si>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</si>
  <si>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</si>
  <si>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</si>
  <si>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</si>
  <si>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</si>
  <si>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</si>
  <si>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</si>
  <si>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</si>
  <si>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</si>
  <si>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</si>
  <si>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</si>
  <si>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</si>
  <si>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</si>
  <si>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</si>
  <si>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</si>
  <si>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</si>
  <si>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</si>
  <si>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</si>
  <si>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</si>
  <si>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</si>
  <si>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</si>
  <si>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</si>
  <si>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</si>
  <si>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</si>
  <si>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</si>
  <si>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</si>
  <si>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</si>
  <si>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</si>
  <si>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</si>
  <si>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</si>
  <si>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</si>
  <si>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</si>
  <si>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</si>
  <si>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</si>
  <si>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</si>
  <si>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</si>
  <si>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</si>
  <si>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</si>
  <si>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</si>
  <si>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</si>
  <si>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</si>
  <si>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</si>
  <si>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</si>
  <si>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</si>
  <si>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</si>
  <si>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</si>
  <si>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</si>
  <si>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</si>
  <si>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</si>
  <si>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</si>
  <si>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</si>
  <si>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</si>
  <si>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</si>
  <si>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</si>
  <si>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</si>
  <si>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</si>
  <si>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</si>
  <si>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</si>
  <si>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</si>
  <si>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</si>
  <si>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</si>
  <si>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</si>
  <si>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</si>
  <si>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</si>
  <si>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</si>
  <si>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</si>
  <si>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</si>
  <si>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</si>
  <si>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</si>
  <si>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</si>
  <si>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</si>
  <si>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</si>
  <si>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</si>
  <si>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</si>
  <si>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</si>
  <si>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</si>
  <si>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</si>
  <si>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</si>
  <si>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</si>
  <si>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</si>
  <si>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</si>
  <si>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</si>
  <si>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</si>
  <si>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</si>
  <si>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</si>
  <si>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</si>
  <si>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</si>
  <si>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</si>
  <si>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</si>
  <si>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</si>
  <si>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</si>
  <si>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</si>
  <si>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</si>
  <si>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</si>
  <si>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</si>
  <si>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</si>
  <si>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</si>
  <si>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</si>
  <si>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</si>
  <si>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</si>
  <si>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</si>
  <si>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</si>
  <si>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</si>
  <si>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</si>
  <si>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</si>
  <si>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</si>
  <si>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</si>
  <si>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</si>
  <si>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</si>
  <si>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</si>
  <si>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</si>
  <si>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</si>
  <si>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</si>
  <si>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</si>
  <si>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</si>
  <si>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</si>
  <si>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</si>
  <si>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</si>
  <si>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</si>
  <si>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</si>
  <si>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</si>
  <si>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</si>
  <si>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</si>
  <si>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</si>
  <si>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</si>
  <si>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</si>
  <si>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</si>
  <si>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</si>
  <si>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</si>
  <si>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</si>
  <si>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</si>
  <si>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</si>
  <si>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</si>
  <si>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</si>
  <si>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</si>
  <si>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</si>
  <si>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</si>
  <si>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</si>
  <si>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</si>
  <si>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</si>
  <si>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</si>
  <si>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</si>
  <si>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</si>
  <si>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</si>
  <si>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</si>
  <si>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</si>
  <si>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</si>
  <si>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</si>
  <si>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</si>
  <si>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</si>
  <si>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</si>
  <si>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</si>
  <si>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</si>
  <si>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</si>
  <si>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</si>
  <si>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</si>
  <si>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</si>
  <si>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</si>
  <si>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</si>
  <si>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</si>
  <si>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</si>
  <si>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</si>
  <si>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</si>
  <si>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</si>
  <si>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</si>
  <si>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</si>
  <si>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</si>
  <si>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</si>
  <si>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</si>
  <si>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</si>
  <si>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</si>
  <si>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</si>
  <si>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</si>
  <si>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</si>
  <si>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</si>
  <si>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</si>
  <si>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</si>
  <si>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</si>
  <si>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</si>
  <si>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</si>
  <si>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</si>
  <si>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</si>
  <si>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</si>
  <si>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</si>
  <si>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</si>
  <si>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</si>
  <si>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</si>
  <si>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</si>
  <si>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</si>
  <si>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</si>
  <si>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</si>
  <si>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</si>
  <si>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</si>
  <si>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</si>
  <si>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</si>
  <si>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</si>
  <si>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</si>
  <si>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</si>
  <si>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</si>
  <si>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</si>
  <si>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</si>
  <si>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</si>
  <si>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</si>
  <si>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</si>
  <si>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</si>
  <si>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</si>
  <si>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</si>
  <si>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</si>
  <si>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</si>
  <si>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</si>
  <si>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</si>
  <si>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</si>
  <si>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</si>
  <si>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</si>
  <si>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</si>
  <si>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</si>
  <si>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</si>
  <si>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</si>
  <si>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</si>
  <si>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</si>
  <si>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</si>
  <si>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</si>
  <si>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</si>
  <si>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</si>
  <si>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</si>
  <si>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</si>
  <si>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</si>
  <si>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</si>
  <si>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</si>
  <si>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</si>
  <si>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</si>
  <si>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</si>
  <si>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</si>
  <si>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</si>
  <si>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</si>
  <si>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</si>
  <si>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</si>
  <si>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</si>
  <si>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</si>
  <si>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</si>
  <si>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</si>
  <si>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</si>
  <si>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</si>
  <si>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</si>
  <si>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</si>
  <si>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</si>
  <si>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</si>
  <si>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</si>
  <si>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</si>
  <si>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</si>
  <si>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</si>
  <si>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</si>
  <si>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</si>
  <si>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</si>
  <si>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</si>
  <si>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</si>
  <si>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</si>
  <si>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</si>
  <si>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</si>
  <si>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</si>
  <si>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</si>
  <si>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</si>
  <si>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</si>
  <si>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</si>
  <si>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</si>
  <si>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</si>
  <si>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</si>
  <si>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</si>
  <si>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</si>
  <si>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</si>
  <si>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</si>
  <si>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</si>
  <si>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</si>
  <si>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</si>
  <si>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</si>
  <si>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</si>
  <si>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</si>
  <si>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</si>
  <si>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</si>
  <si>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</si>
  <si>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</si>
  <si>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</si>
  <si>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</si>
  <si>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</si>
  <si>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</si>
  <si>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</si>
  <si>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</si>
  <si>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</si>
  <si>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</si>
  <si>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</si>
  <si>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</si>
  <si>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</si>
  <si>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</si>
  <si>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</si>
  <si>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</si>
  <si>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</si>
  <si>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</si>
  <si>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</si>
  <si>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</si>
  <si>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</si>
  <si>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</si>
  <si>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</si>
  <si>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</si>
  <si>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</si>
  <si>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</si>
  <si>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</si>
  <si>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</si>
  <si>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</si>
  <si>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</si>
  <si>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</si>
  <si>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</si>
  <si>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</si>
  <si>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</si>
  <si>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</si>
  <si>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</si>
  <si>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</si>
  <si>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</si>
  <si>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</si>
  <si>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</si>
  <si>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</si>
  <si>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</si>
  <si>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</si>
  <si>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</si>
  <si>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</si>
  <si>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</si>
  <si>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</si>
  <si>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</si>
  <si>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</si>
  <si>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</si>
  <si>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</si>
  <si>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</si>
  <si>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</si>
  <si>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</si>
  <si>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</si>
  <si>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</si>
  <si>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</si>
  <si>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</si>
  <si>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</si>
  <si>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</si>
  <si>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</si>
  <si>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</si>
  <si>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</si>
  <si>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</si>
  <si>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</si>
  <si>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</si>
  <si>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</si>
  <si>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</si>
  <si>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</si>
  <si>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</si>
  <si>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</si>
  <si>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</si>
  <si>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</si>
  <si>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</si>
  <si>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</si>
  <si>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</si>
  <si>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</si>
  <si>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</si>
  <si>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</si>
  <si>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</si>
  <si>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</si>
  <si>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</si>
  <si>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</si>
  <si>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</si>
  <si>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</si>
  <si>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</si>
  <si>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</si>
  <si>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</si>
  <si>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</si>
  <si>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</si>
  <si>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</si>
  <si>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</si>
  <si>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</si>
  <si>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</si>
  <si>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</si>
  <si>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</si>
  <si>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</si>
  <si>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</si>
  <si>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</si>
  <si>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</si>
  <si>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</si>
  <si>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</si>
  <si>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</si>
  <si>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</si>
  <si>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</si>
  <si>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</si>
  <si>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</si>
  <si>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</si>
  <si>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</si>
  <si>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</si>
  <si>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</si>
  <si>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</si>
  <si>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</si>
  <si>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</si>
  <si>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</si>
  <si>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</si>
  <si>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</si>
  <si>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</si>
  <si>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</si>
  <si>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</si>
  <si>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</si>
  <si>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</si>
  <si>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</si>
  <si>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</si>
  <si>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</si>
  <si>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</si>
  <si>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</si>
  <si>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</si>
  <si>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</si>
  <si>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</si>
  <si>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</si>
  <si>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</si>
  <si>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</si>
  <si>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</si>
  <si>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</si>
  <si>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</si>
  <si>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</si>
  <si>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</si>
  <si>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</si>
  <si>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</si>
  <si>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</si>
  <si>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</si>
  <si>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</si>
  <si>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</si>
  <si>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</si>
  <si>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</si>
  <si>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</si>
  <si>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</si>
  <si>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</si>
  <si>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</si>
  <si>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</si>
  <si>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</si>
  <si>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</si>
  <si>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</si>
  <si>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</si>
  <si>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</si>
  <si>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</si>
  <si>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</si>
  <si>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</si>
  <si>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</si>
  <si>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</si>
  <si>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</si>
  <si>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</si>
  <si>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</si>
  <si>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</si>
  <si>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</si>
  <si>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</si>
  <si>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</si>
  <si>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</si>
  <si>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</si>
  <si>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</si>
  <si>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</si>
  <si>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</si>
  <si>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</si>
  <si>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</si>
  <si>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</si>
  <si>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</si>
  <si>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</si>
  <si>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</si>
  <si>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</si>
  <si>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</si>
  <si>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</si>
  <si>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</si>
  <si>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</si>
  <si>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</si>
  <si>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</si>
  <si>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</si>
  <si>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</si>
  <si>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</si>
  <si>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</si>
  <si>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</si>
  <si>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</si>
  <si>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</si>
  <si>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</si>
  <si>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</si>
  <si>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</si>
  <si>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</si>
  <si>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</si>
  <si>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</si>
  <si>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</si>
  <si>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</si>
  <si>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</si>
  <si>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</si>
  <si>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</si>
  <si>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</si>
  <si>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</si>
  <si>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</si>
  <si>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</si>
  <si>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</si>
  <si>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</si>
  <si>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</si>
  <si>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</si>
  <si>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</si>
  <si>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</si>
  <si>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</si>
  <si>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</si>
  <si>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</si>
  <si>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</si>
  <si>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</si>
  <si>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</si>
  <si>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</si>
  <si>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</si>
  <si>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</si>
  <si>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</si>
  <si>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</si>
  <si>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</si>
  <si>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</si>
  <si>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</si>
  <si>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</si>
  <si>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</si>
  <si>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</si>
  <si>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</si>
  <si>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</si>
  <si>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</si>
  <si>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</si>
  <si>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</si>
  <si>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</si>
  <si>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</si>
  <si>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</si>
  <si>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</si>
  <si>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</si>
  <si>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</si>
  <si>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</si>
  <si>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</si>
  <si>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</si>
  <si>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</si>
  <si>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</si>
  <si>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</si>
  <si>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</si>
  <si>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</si>
  <si>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</si>
  <si>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</si>
  <si>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</si>
  <si>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</si>
  <si>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</si>
  <si>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</si>
  <si>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</si>
  <si>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</si>
  <si>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</si>
  <si>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</si>
  <si>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</si>
  <si>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</si>
  <si>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</si>
  <si>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</si>
  <si>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</si>
  <si>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</si>
  <si>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</si>
  <si>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</si>
  <si>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</si>
  <si>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</si>
  <si>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</si>
  <si>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</si>
  <si>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</si>
  <si>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</si>
  <si>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</si>
  <si>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</si>
  <si>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</si>
  <si>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</si>
  <si>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</si>
  <si>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</si>
  <si>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</si>
  <si>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</si>
  <si>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</si>
  <si>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</si>
  <si>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</si>
  <si>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</si>
  <si>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</si>
  <si>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</si>
  <si>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</si>
  <si>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</si>
  <si>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</si>
  <si>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</si>
  <si>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</si>
  <si>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</si>
  <si>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</si>
  <si>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</si>
  <si>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</si>
  <si>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</si>
  <si>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</si>
  <si>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</si>
  <si>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</si>
  <si>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</si>
  <si>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</si>
  <si>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</si>
  <si>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</si>
  <si>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</si>
  <si>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</si>
  <si>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</si>
  <si>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</si>
  <si>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</si>
  <si>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</si>
  <si>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</si>
  <si>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</si>
  <si>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</si>
  <si>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</si>
  <si>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</si>
  <si>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</si>
  <si>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</si>
  <si>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</si>
  <si>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</si>
  <si>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</si>
  <si>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</si>
  <si>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</si>
  <si>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</si>
  <si>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</si>
  <si>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</si>
  <si>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</si>
  <si>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</si>
  <si>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</si>
  <si>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</si>
  <si>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</si>
  <si>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</si>
  <si>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</si>
  <si>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</si>
  <si>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</si>
  <si>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</si>
  <si>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</si>
  <si>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</si>
  <si>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</si>
  <si>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</si>
  <si>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</si>
  <si>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</si>
  <si>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</si>
  <si>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</si>
  <si>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</si>
  <si>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</si>
  <si>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</si>
  <si>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</si>
  <si>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</si>
  <si>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</si>
  <si>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</si>
  <si>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</si>
  <si>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</si>
  <si>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</si>
  <si>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</si>
  <si>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</si>
  <si>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</si>
  <si>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</si>
  <si>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</si>
  <si>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</si>
  <si>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</si>
  <si>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</si>
  <si>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</si>
  <si>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</si>
  <si>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</si>
  <si>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</si>
  <si>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</si>
  <si>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</si>
  <si>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</si>
  <si>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</si>
  <si>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</si>
  <si>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</si>
  <si>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</si>
  <si>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</si>
  <si>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</si>
  <si>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</si>
  <si>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</si>
  <si>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</si>
  <si>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</si>
  <si>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</si>
  <si>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</si>
  <si>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</si>
  <si>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</si>
  <si>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</si>
  <si>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</si>
  <si>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</si>
  <si>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</si>
  <si>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</si>
  <si>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</si>
  <si>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</si>
  <si>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</si>
  <si>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</si>
  <si>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</si>
  <si>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</si>
  <si>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</si>
  <si>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</si>
  <si>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</si>
  <si>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</si>
  <si>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</si>
  <si>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</si>
  <si>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</si>
  <si>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</si>
  <si>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</si>
  <si>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</si>
  <si>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</si>
  <si>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</si>
  <si>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</si>
  <si>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</si>
  <si>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</si>
  <si>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</si>
  <si>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</si>
  <si>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</si>
  <si>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</si>
  <si>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</si>
  <si>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</si>
  <si>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</si>
  <si>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</si>
  <si>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</si>
  <si>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</si>
  <si>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</si>
  <si>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</si>
  <si>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</si>
  <si>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</si>
  <si>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</si>
  <si>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</si>
  <si>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</si>
  <si>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</si>
  <si>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</si>
  <si>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</si>
  <si>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</si>
  <si>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</si>
  <si>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</si>
  <si>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</si>
  <si>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</si>
  <si>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</si>
  <si>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</si>
  <si>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</si>
  <si>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</si>
  <si>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</si>
  <si>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</si>
  <si>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</si>
  <si>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</si>
  <si>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</si>
  <si>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</si>
  <si>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</si>
  <si>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</si>
  <si>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</si>
  <si>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</si>
  <si>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</si>
  <si>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</si>
  <si>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</si>
  <si>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</si>
  <si>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</si>
  <si>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</si>
  <si>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</si>
  <si>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</si>
  <si>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</si>
  <si>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</si>
  <si>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</si>
  <si>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</si>
  <si>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</si>
  <si>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</si>
  <si>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</si>
  <si>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</si>
  <si>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</si>
  <si>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</si>
  <si>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</si>
  <si>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</si>
  <si>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</si>
  <si>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</si>
  <si>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</si>
  <si>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</si>
  <si>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</si>
  <si>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</si>
  <si>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</si>
  <si>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</si>
  <si>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</si>
  <si>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</si>
  <si>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</si>
  <si>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</si>
  <si>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</si>
  <si>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</si>
  <si>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</si>
  <si>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</si>
  <si>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</si>
  <si>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</si>
  <si>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</si>
  <si>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</si>
  <si>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</si>
  <si>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</si>
  <si>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</si>
  <si>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</si>
  <si>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</si>
  <si>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</si>
  <si>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</si>
  <si>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</si>
  <si>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</si>
  <si>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</si>
  <si>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</si>
  <si>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</si>
  <si>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</si>
  <si>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</si>
  <si>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</si>
  <si>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</si>
  <si>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</si>
  <si>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</si>
  <si>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</si>
  <si>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</si>
  <si>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</si>
  <si>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</si>
  <si>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</si>
  <si>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</si>
  <si>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</si>
  <si>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</si>
  <si>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</si>
  <si>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</si>
  <si>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</si>
  <si>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</si>
  <si>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</si>
  <si>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</si>
  <si>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</si>
  <si>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</si>
  <si>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</si>
  <si>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</si>
  <si>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</si>
  <si>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</si>
  <si>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</si>
  <si>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</si>
  <si>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</si>
  <si>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</si>
  <si>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</si>
  <si>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</si>
  <si>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</si>
  <si>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</si>
  <si>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</si>
  <si>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</si>
  <si>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</si>
  <si>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</si>
  <si>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</si>
  <si>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</si>
  <si>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</si>
  <si>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</si>
  <si>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</si>
  <si>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</si>
  <si>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</si>
  <si>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</si>
  <si>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</si>
  <si>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</si>
  <si>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</si>
  <si>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</si>
  <si>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</si>
  <si>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</si>
  <si>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</si>
  <si>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</si>
  <si>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</si>
  <si>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</si>
  <si>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</si>
  <si>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</si>
  <si>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</si>
  <si>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</si>
  <si>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</si>
  <si>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</si>
  <si>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</si>
  <si>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</si>
  <si>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</si>
  <si>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</si>
  <si>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</si>
  <si>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</si>
  <si>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</si>
  <si>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</si>
  <si>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</si>
  <si>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</si>
  <si>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</si>
  <si>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</si>
  <si>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</si>
  <si>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</si>
  <si>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</si>
  <si>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</si>
  <si>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</si>
  <si>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</si>
  <si>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</si>
  <si>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</si>
  <si>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</si>
  <si>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</si>
  <si>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</si>
  <si>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</si>
  <si>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</si>
  <si>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</si>
  <si>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</si>
  <si>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</si>
  <si>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</si>
  <si>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</si>
  <si>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</si>
  <si>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</si>
  <si>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</si>
  <si>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</si>
  <si>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</si>
  <si>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</si>
  <si>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</si>
  <si>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</si>
  <si>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</si>
  <si>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</si>
  <si>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</si>
  <si>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</si>
  <si>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</si>
  <si>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</si>
  <si>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</si>
  <si>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</si>
  <si>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</si>
  <si>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</si>
  <si>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</si>
  <si>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</si>
  <si>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</si>
  <si>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</si>
  <si>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</si>
  <si>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</si>
  <si>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</si>
  <si>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</si>
  <si>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</si>
  <si>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</si>
  <si>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</si>
  <si>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</si>
  <si>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</si>
  <si>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</si>
  <si>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</si>
  <si>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</si>
  <si>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</si>
  <si>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</si>
  <si>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</si>
  <si>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</si>
  <si>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</si>
  <si>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</si>
  <si>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</si>
  <si>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</si>
  <si>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</si>
  <si>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</si>
  <si>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</si>
  <si>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</si>
  <si>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</si>
  <si>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</si>
  <si>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</si>
  <si>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</si>
  <si>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</si>
  <si>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</si>
  <si>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</si>
  <si>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</si>
  <si>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</si>
  <si>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</si>
  <si>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</si>
  <si>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</si>
  <si>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</si>
  <si>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</si>
  <si>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</si>
  <si>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</si>
  <si>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</si>
  <si>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</si>
  <si>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</si>
  <si>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</si>
  <si>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</si>
  <si>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</si>
  <si>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</si>
  <si>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</si>
  <si>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</si>
  <si>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</si>
  <si>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</si>
  <si>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</si>
  <si>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</si>
  <si>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</si>
  <si>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</si>
  <si>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</si>
  <si>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</si>
  <si>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</si>
  <si>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</si>
  <si>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</si>
  <si>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</si>
  <si>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</si>
  <si>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</si>
  <si>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</si>
  <si>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</si>
  <si>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</si>
  <si>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</si>
  <si>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</si>
  <si>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</si>
  <si>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</si>
  <si>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</si>
  <si>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</si>
  <si>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</si>
  <si>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</si>
  <si>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</si>
  <si>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</si>
  <si>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</si>
  <si>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</si>
  <si>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</si>
  <si>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</si>
  <si>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</si>
  <si>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</si>
  <si>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</si>
  <si>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</si>
  <si>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</si>
  <si>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</si>
  <si>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</si>
  <si>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</si>
  <si>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</si>
  <si>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</si>
  <si>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</si>
  <si>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</si>
  <si>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</si>
  <si>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</si>
  <si>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</si>
  <si>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</si>
  <si>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</si>
  <si>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</si>
  <si>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</si>
  <si>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</si>
  <si>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</si>
  <si>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</si>
  <si>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</si>
  <si>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</si>
  <si>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</si>
  <si>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</si>
  <si>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</si>
  <si>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</si>
  <si>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</si>
  <si>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</si>
  <si>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</si>
  <si>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</si>
  <si>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</si>
  <si>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</si>
  <si>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</si>
  <si>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</si>
  <si>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</si>
  <si>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</si>
  <si>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</si>
  <si>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</si>
  <si>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</si>
  <si>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</si>
  <si>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</si>
  <si>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</si>
  <si>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</si>
  <si>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</si>
  <si>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</si>
  <si>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</si>
  <si>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</si>
  <si>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</si>
  <si>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</si>
  <si>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</si>
  <si>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</si>
  <si>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</si>
  <si>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</si>
  <si>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</si>
  <si>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</si>
  <si>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</si>
  <si>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</si>
  <si>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</si>
  <si>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</si>
  <si>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</si>
  <si>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</si>
  <si>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</si>
  <si>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</si>
  <si>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</si>
  <si>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</si>
  <si>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</si>
  <si>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</si>
  <si>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</si>
  <si>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</si>
  <si>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</si>
  <si>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</si>
  <si>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</si>
  <si>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</si>
  <si>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</si>
  <si>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</si>
  <si>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</si>
  <si>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</si>
  <si>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</si>
  <si>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</si>
  <si>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</si>
  <si>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</si>
  <si>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</si>
  <si>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</si>
  <si>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</si>
  <si>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</si>
  <si>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</si>
  <si>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</si>
  <si>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</si>
  <si>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</si>
  <si>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</si>
  <si>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</si>
  <si>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</si>
  <si>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</si>
  <si>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</si>
  <si>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</si>
  <si>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</si>
  <si>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</si>
  <si>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</si>
  <si>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</si>
  <si>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</si>
  <si>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</si>
  <si>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</si>
  <si>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</si>
  <si>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</si>
  <si>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</si>
  <si>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</si>
  <si>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</si>
  <si>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</si>
  <si>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</si>
  <si>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</si>
  <si>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</si>
  <si>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</si>
  <si>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</si>
  <si>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</si>
  <si>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</si>
  <si>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</si>
  <si>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</si>
  <si>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</si>
  <si>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</si>
  <si>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</si>
  <si>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</si>
  <si>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</si>
  <si>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</si>
  <si>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</si>
  <si>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</si>
  <si>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</si>
  <si>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</si>
  <si>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</si>
  <si>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</si>
  <si>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</si>
  <si>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</si>
  <si>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</si>
  <si>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</si>
  <si>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</si>
  <si>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</si>
  <si>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</si>
  <si>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</si>
  <si>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</si>
  <si>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</si>
  <si>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</si>
  <si>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</si>
  <si>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</si>
  <si>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</si>
  <si>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</si>
  <si>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</si>
  <si>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</si>
  <si>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</si>
  <si>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</si>
  <si>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</si>
  <si>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</si>
  <si>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</si>
  <si>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</si>
  <si>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</si>
  <si>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</si>
  <si>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</si>
  <si>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</si>
  <si>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</si>
  <si>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</si>
  <si>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</si>
  <si>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</si>
  <si>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</si>
  <si>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</si>
  <si>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</si>
  <si>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</si>
  <si>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</si>
  <si>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</si>
  <si>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</si>
  <si>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</si>
  <si>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</si>
  <si>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</si>
  <si>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</si>
  <si>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</si>
  <si>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</si>
  <si>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</si>
  <si>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</si>
  <si>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</si>
  <si>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</si>
  <si>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</si>
  <si>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</si>
  <si>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</si>
  <si>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</si>
  <si>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</si>
  <si>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</si>
  <si>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</si>
  <si>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</si>
  <si>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</si>
  <si>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</si>
  <si>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</si>
  <si>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</si>
  <si>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</si>
  <si>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</si>
  <si>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</si>
  <si>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</si>
  <si>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</si>
  <si>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</si>
  <si>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</si>
  <si>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</si>
  <si>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</si>
  <si>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</si>
  <si>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</si>
  <si>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</si>
  <si>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</si>
  <si>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</si>
  <si>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</si>
  <si>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</si>
  <si>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</si>
  <si>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</si>
  <si>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</si>
  <si>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</si>
  <si>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</si>
  <si>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</si>
  <si>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</si>
  <si>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</si>
  <si>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</si>
  <si>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</si>
  <si>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</si>
  <si>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</si>
  <si>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</si>
  <si>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</si>
  <si>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</si>
  <si>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</si>
  <si>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</si>
  <si>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</si>
  <si>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</si>
  <si>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</si>
  <si>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</si>
  <si>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</si>
  <si>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</si>
  <si>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</si>
  <si>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</si>
  <si>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</si>
  <si>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</si>
  <si>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</si>
  <si>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</si>
  <si>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</si>
  <si>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</si>
  <si>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</si>
  <si>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</si>
  <si>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</si>
  <si>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</si>
  <si>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</si>
  <si>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</si>
  <si>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</si>
  <si>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</si>
  <si>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</si>
  <si>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</si>
  <si>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</si>
  <si>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</si>
  <si>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</si>
  <si>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</si>
  <si>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</si>
  <si>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</si>
  <si>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</si>
  <si>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</si>
  <si>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</si>
  <si>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</si>
  <si>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</si>
  <si>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</si>
  <si>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</si>
  <si>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</si>
  <si>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</si>
  <si>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</si>
  <si>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</si>
  <si>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</si>
  <si>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</si>
  <si>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</si>
  <si>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</si>
  <si>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</si>
  <si>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</si>
  <si>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</si>
  <si>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</si>
  <si>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</si>
  <si>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</si>
  <si>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</si>
  <si>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</si>
  <si>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</si>
  <si>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</si>
  <si>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</si>
  <si>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</si>
  <si>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</si>
  <si>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</si>
  <si>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</si>
  <si>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</si>
  <si>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</si>
  <si>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</si>
  <si>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</si>
  <si>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</si>
  <si>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</si>
  <si>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</si>
  <si>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</si>
  <si>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</si>
  <si>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</si>
  <si>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</si>
  <si>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</si>
  <si>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</si>
  <si>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</si>
  <si>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</si>
  <si>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</si>
  <si>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</si>
  <si>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</si>
  <si>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</si>
  <si>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</si>
  <si>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</si>
  <si>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</si>
  <si>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</si>
  <si>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</si>
  <si>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</si>
  <si>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</si>
  <si>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</si>
  <si>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</si>
  <si>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</si>
  <si>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</si>
  <si>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</si>
  <si>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</si>
  <si>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</si>
  <si>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</si>
  <si>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</si>
  <si>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</si>
  <si>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</si>
  <si>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</si>
  <si>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</si>
  <si>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</si>
  <si>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</si>
  <si>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</si>
  <si>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</si>
  <si>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</si>
  <si>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</si>
  <si>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</si>
  <si>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</si>
  <si>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</si>
  <si>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</si>
  <si>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</si>
  <si>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</si>
  <si>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</si>
  <si>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</si>
  <si>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</si>
  <si>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</si>
  <si>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</si>
  <si>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</si>
  <si>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</si>
  <si>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</si>
  <si>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</si>
  <si>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</si>
  <si>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</si>
  <si>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</si>
  <si>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</si>
  <si>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</si>
  <si>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</si>
  <si>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</si>
  <si>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</si>
  <si>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</si>
  <si>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</si>
  <si>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</si>
  <si>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</si>
  <si>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</si>
  <si>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</si>
  <si>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</si>
  <si>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</si>
  <si>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</si>
  <si>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</si>
  <si>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</si>
  <si>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</si>
  <si>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</si>
  <si>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</si>
  <si>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</si>
  <si>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</si>
  <si>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</si>
  <si>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</si>
  <si>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</si>
  <si>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</si>
  <si>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</si>
  <si>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</si>
  <si>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</si>
  <si>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</si>
  <si>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</si>
  <si>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</si>
  <si>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</si>
  <si>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</si>
  <si>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</si>
  <si>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</si>
  <si>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</si>
  <si>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</si>
  <si>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</si>
  <si>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</si>
  <si>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</si>
  <si>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</si>
  <si>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</si>
  <si>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</si>
  <si>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</si>
  <si>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</si>
  <si>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</si>
  <si>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</si>
  <si>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</si>
  <si>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</si>
  <si>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</si>
  <si>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</si>
  <si>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</si>
  <si>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</si>
  <si>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</si>
  <si>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</si>
  <si>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</si>
  <si>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</si>
  <si>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</si>
  <si>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</si>
  <si>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</si>
  <si>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</si>
  <si>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</si>
  <si>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</si>
  <si>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</si>
  <si>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</si>
  <si>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</si>
  <si>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</si>
  <si>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</si>
  <si>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</si>
  <si>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</si>
  <si>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</si>
  <si>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</si>
  <si>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</si>
  <si>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</si>
  <si>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</si>
  <si>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</si>
  <si>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</si>
  <si>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</si>
  <si>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</si>
  <si>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</si>
  <si>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</si>
  <si>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</si>
  <si>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</si>
  <si>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</si>
  <si>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</si>
  <si>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</si>
  <si>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</si>
  <si>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</si>
  <si>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</si>
  <si>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</si>
  <si>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</si>
  <si>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</si>
  <si>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</si>
  <si>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</si>
  <si>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</si>
  <si>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</si>
  <si>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</si>
  <si>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</si>
  <si>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</si>
  <si>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</si>
  <si>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</si>
  <si>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</si>
  <si>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</si>
  <si>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</si>
  <si>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</si>
  <si>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</si>
  <si>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</si>
  <si>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</si>
  <si>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</si>
  <si>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</si>
  <si>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</si>
  <si>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</si>
  <si>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</si>
  <si>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</si>
  <si>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</si>
  <si>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</si>
  <si>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</si>
  <si>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</si>
  <si>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</si>
  <si>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</si>
  <si>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</si>
  <si>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</si>
  <si>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</si>
  <si>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</si>
  <si>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</si>
  <si>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</si>
  <si>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</si>
  <si>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</si>
  <si>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</si>
  <si>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</si>
  <si>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</si>
  <si>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</si>
  <si>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</si>
  <si>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</si>
  <si>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</si>
  <si>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</si>
  <si>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</si>
  <si>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</si>
  <si>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</si>
  <si>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</si>
  <si>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</si>
  <si>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</si>
  <si>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</si>
  <si>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</si>
  <si>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</si>
  <si>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</si>
  <si>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</si>
  <si>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</si>
  <si>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</si>
  <si>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</si>
  <si>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</si>
  <si>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</si>
  <si>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</si>
  <si>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</si>
  <si>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</si>
  <si>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</si>
  <si>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</si>
  <si>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</si>
  <si>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</si>
  <si>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</si>
  <si>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</si>
  <si>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</si>
  <si>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</si>
  <si>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</si>
  <si>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</si>
  <si>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</si>
  <si>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</si>
  <si>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</si>
  <si>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</si>
  <si>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</si>
  <si>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</si>
  <si>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</si>
  <si>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</si>
  <si>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</si>
  <si>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</si>
  <si>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</si>
  <si>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</si>
  <si>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</si>
  <si>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</si>
  <si>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</si>
  <si>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</si>
  <si>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</si>
  <si>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</si>
  <si>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</si>
  <si>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</si>
  <si>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</si>
  <si>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</si>
  <si>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</si>
  <si>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</si>
  <si>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</si>
  <si>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</si>
  <si>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</si>
  <si>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</si>
  <si>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</si>
  <si>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</si>
  <si>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</si>
  <si>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</si>
  <si>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</si>
  <si>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</si>
  <si>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</si>
  <si>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</si>
  <si>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</si>
  <si>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</si>
  <si>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</si>
  <si>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</si>
  <si>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</si>
  <si>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</si>
  <si>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</si>
  <si>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</si>
  <si>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</si>
  <si>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</si>
  <si>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</si>
  <si>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</si>
  <si>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</si>
  <si>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</si>
  <si>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</si>
  <si>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</si>
  <si>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</si>
  <si>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</si>
  <si>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</si>
  <si>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</si>
  <si>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</si>
  <si>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</si>
  <si>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</si>
  <si>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</si>
  <si>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</si>
  <si>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</si>
  <si>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</si>
  <si>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</si>
  <si>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</si>
  <si>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</si>
  <si>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</si>
  <si>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</si>
  <si>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</si>
  <si>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</si>
  <si>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</si>
  <si>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</si>
  <si>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</si>
  <si>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</si>
  <si>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</si>
  <si>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</si>
  <si>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</si>
  <si>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</si>
  <si>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</si>
  <si>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</si>
  <si>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</si>
  <si>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</si>
  <si>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</si>
  <si>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</si>
  <si>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</si>
  <si>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</si>
  <si>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</si>
  <si>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</si>
  <si>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</si>
  <si>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</si>
  <si>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</si>
  <si>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</si>
  <si>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</si>
  <si>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</si>
  <si>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</si>
  <si>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</si>
  <si>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</si>
  <si>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</si>
  <si>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</si>
  <si>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</si>
  <si>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</si>
  <si>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</si>
  <si>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</si>
  <si>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</si>
  <si>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</si>
  <si>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</si>
  <si>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</si>
  <si>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</si>
  <si>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</si>
  <si>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</si>
  <si>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</si>
  <si>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</si>
  <si>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</si>
  <si>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</si>
  <si>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</si>
  <si>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</si>
  <si>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</si>
  <si>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</si>
  <si>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</si>
  <si>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</si>
  <si>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</si>
  <si>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</si>
  <si>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</si>
  <si>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</si>
  <si>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</si>
  <si>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</si>
  <si>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</si>
  <si>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</si>
  <si>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</si>
  <si>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</si>
  <si>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</si>
  <si>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</si>
  <si>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</si>
  <si>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</si>
  <si>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</si>
  <si>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</si>
  <si>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</si>
  <si>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</si>
  <si>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</si>
  <si>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</si>
  <si>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</si>
  <si>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</si>
  <si>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</si>
  <si>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</si>
  <si>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</si>
  <si>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</si>
  <si>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</si>
  <si>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</si>
  <si>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</si>
  <si>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</si>
  <si>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</si>
  <si>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</si>
  <si>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</si>
  <si>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</si>
  <si>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</si>
  <si>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</si>
  <si>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</si>
  <si>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</si>
  <si>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</si>
  <si>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</si>
  <si>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</si>
  <si>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</si>
  <si>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</si>
  <si>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</si>
  <si>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</si>
  <si>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</si>
  <si>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</si>
  <si>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</si>
  <si>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</si>
  <si>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</si>
  <si>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</si>
  <si>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</si>
  <si>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</si>
  <si>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</si>
  <si>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</si>
  <si>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</si>
  <si>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</si>
  <si>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</si>
  <si>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</si>
  <si>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</si>
  <si>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</si>
  <si>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</si>
  <si>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</si>
  <si>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</si>
  <si>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</si>
  <si>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</si>
  <si>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</si>
  <si>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</si>
  <si>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</si>
  <si>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</si>
  <si>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</si>
  <si>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</si>
  <si>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</si>
  <si>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</si>
  <si>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</si>
  <si>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</si>
  <si>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</si>
  <si>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</si>
  <si>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</si>
  <si>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</si>
  <si>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</si>
  <si>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</si>
  <si>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</si>
  <si>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</si>
  <si>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</si>
  <si>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</si>
  <si>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</si>
  <si>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</si>
  <si>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</si>
  <si>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</si>
  <si>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</si>
  <si>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</si>
  <si>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</si>
  <si>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</si>
  <si>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</si>
  <si>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</si>
  <si>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</si>
  <si>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</si>
  <si>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</si>
  <si>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</si>
  <si>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</si>
  <si>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</si>
  <si>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</si>
  <si>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</si>
  <si>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</si>
  <si>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</si>
  <si>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</si>
  <si>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</si>
  <si>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</si>
  <si>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</si>
  <si>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</si>
  <si>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</si>
  <si>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</si>
  <si>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</si>
  <si>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</si>
  <si>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</si>
  <si>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</si>
  <si>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</si>
  <si>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</si>
  <si>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</si>
  <si>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</si>
  <si>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</si>
  <si>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</si>
  <si>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</si>
  <si>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</si>
  <si>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</si>
  <si>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</si>
  <si>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</si>
  <si>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</si>
  <si>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</si>
  <si>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</si>
  <si>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</si>
  <si>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</si>
  <si>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</si>
  <si>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</si>
  <si>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</si>
  <si>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</si>
  <si>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</si>
  <si>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</si>
  <si>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</si>
  <si>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</si>
  <si>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</si>
  <si>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</si>
  <si>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</si>
  <si>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</si>
  <si>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</si>
  <si>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</si>
  <si>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</si>
  <si>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</si>
  <si>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</si>
  <si>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</si>
  <si>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</si>
  <si>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</si>
  <si>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</si>
  <si>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</si>
  <si>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</si>
  <si>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</si>
  <si>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</si>
  <si>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</si>
  <si>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</si>
  <si>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</si>
  <si>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</si>
  <si>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</si>
  <si>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</si>
  <si>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</si>
  <si>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</si>
  <si>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</si>
  <si>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</si>
  <si>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</si>
  <si>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</si>
  <si>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</si>
  <si>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</si>
  <si>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</si>
  <si>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</si>
  <si>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</si>
  <si>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</si>
  <si>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</si>
  <si>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</si>
  <si>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</si>
  <si>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</si>
  <si>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</si>
  <si>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</si>
  <si>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</si>
  <si>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</si>
  <si>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</si>
  <si>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</si>
  <si>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</si>
  <si>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</si>
  <si>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</si>
  <si>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</si>
  <si>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</si>
  <si>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</si>
  <si>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</si>
  <si>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</si>
  <si>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</si>
  <si>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</si>
  <si>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</si>
  <si>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</si>
  <si>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</si>
  <si>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</si>
  <si>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</si>
  <si>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</si>
  <si>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</si>
  <si>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</si>
  <si>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</si>
  <si>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</si>
  <si>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</si>
  <si>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</si>
  <si>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</si>
  <si>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</si>
  <si>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</si>
  <si>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</si>
  <si>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</si>
  <si>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</si>
  <si>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</si>
  <si>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</si>
  <si>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</si>
  <si>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</si>
  <si>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</si>
  <si>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</si>
  <si>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</si>
  <si>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</si>
  <si>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</si>
  <si>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</si>
  <si>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</si>
  <si>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</si>
  <si>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</si>
  <si>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</si>
  <si>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</si>
  <si>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</si>
  <si>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</si>
  <si>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</si>
  <si>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</si>
  <si>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</si>
  <si>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</si>
  <si>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</si>
  <si>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</si>
  <si>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</si>
  <si>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</si>
  <si>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</si>
  <si>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</si>
  <si>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</si>
  <si>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</si>
  <si>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</si>
  <si>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</si>
  <si>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</si>
  <si>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</si>
  <si>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</si>
  <si>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</si>
  <si>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</si>
  <si>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</si>
  <si>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</si>
  <si>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</si>
  <si>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</si>
  <si>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</si>
  <si>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</si>
  <si>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</si>
  <si>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</si>
  <si>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</si>
  <si>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</si>
  <si>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</si>
  <si>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</si>
  <si>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</si>
  <si>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</si>
  <si>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</si>
  <si>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</si>
  <si>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</si>
  <si>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</si>
  <si>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</si>
  <si>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</si>
  <si>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</si>
  <si>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</si>
  <si>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</si>
  <si>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</si>
  <si>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</si>
  <si>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</si>
  <si>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</si>
  <si>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</si>
  <si>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</si>
  <si>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</si>
  <si>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</si>
  <si>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</si>
  <si>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</si>
  <si>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</si>
  <si>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</si>
  <si>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</si>
  <si>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</si>
  <si>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</si>
  <si>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</si>
  <si>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</si>
  <si>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</si>
  <si>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</si>
  <si>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</si>
  <si>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</si>
  <si>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</si>
  <si>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</si>
  <si>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</si>
  <si>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</si>
  <si>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</si>
  <si>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</si>
  <si>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</si>
  <si>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</si>
  <si>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</si>
  <si>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</si>
  <si>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</si>
  <si>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</si>
  <si>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</si>
  <si>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</si>
  <si>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</si>
  <si>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</si>
  <si>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</si>
  <si>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</si>
  <si>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</si>
  <si>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</si>
  <si>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</si>
  <si>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</si>
  <si>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</si>
  <si>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</si>
  <si>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</si>
  <si>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</si>
  <si>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</si>
  <si>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</si>
  <si>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</si>
  <si>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</si>
  <si>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</si>
  <si>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</si>
  <si>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</si>
  <si>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</si>
  <si>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</si>
  <si>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</si>
  <si>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</si>
  <si>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</si>
  <si>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</si>
  <si>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</si>
  <si>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</si>
  <si>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</si>
  <si>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</si>
  <si>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</si>
  <si>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</si>
  <si>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</si>
  <si>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</si>
  <si>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</si>
  <si>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</si>
  <si>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</si>
  <si>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</si>
  <si>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</si>
  <si>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</si>
  <si>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</si>
  <si>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</si>
  <si>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</si>
  <si>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</si>
  <si>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</si>
  <si>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</si>
  <si>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</si>
  <si>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</si>
  <si>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</si>
  <si>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</si>
  <si>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</si>
  <si>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</si>
  <si>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</si>
  <si>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</si>
  <si>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</si>
  <si>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</si>
  <si>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</si>
  <si>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</si>
  <si>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</si>
  <si>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</si>
  <si>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</si>
  <si>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</si>
  <si>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</si>
  <si>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</si>
  <si>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</si>
  <si>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</si>
  <si>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</si>
  <si>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</si>
  <si>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</si>
  <si>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</si>
  <si>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</si>
  <si>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</si>
  <si>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</si>
  <si>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</si>
  <si>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</si>
  <si>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</si>
  <si>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</si>
  <si>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</si>
  <si>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</si>
  <si>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</si>
  <si>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</si>
  <si>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</si>
  <si>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</si>
  <si>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</si>
  <si>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</si>
  <si>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</si>
  <si>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</si>
  <si>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</si>
  <si>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</si>
  <si>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</si>
  <si>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</si>
  <si>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</si>
  <si>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</si>
  <si>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</si>
  <si>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</si>
  <si>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</si>
  <si>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</si>
  <si>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</si>
  <si>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</si>
  <si>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</si>
  <si>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</si>
  <si>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</si>
  <si>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</si>
  <si>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</si>
  <si>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</si>
  <si>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</si>
  <si>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</si>
  <si>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</si>
  <si>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</si>
  <si>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</si>
  <si>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</si>
  <si>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</si>
  <si>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</si>
  <si>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</si>
  <si>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</si>
  <si>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</si>
  <si>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</si>
  <si>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</si>
  <si>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</si>
  <si>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</si>
  <si>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</si>
  <si>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</si>
  <si>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</si>
  <si>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</si>
  <si>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</si>
  <si>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</si>
  <si>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</si>
  <si>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</si>
  <si>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</si>
  <si>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</si>
  <si>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</si>
  <si>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</si>
  <si>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</si>
  <si>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</si>
  <si>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</si>
  <si>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</si>
  <si>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</si>
  <si>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</si>
  <si>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</si>
  <si>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</si>
  <si>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</si>
  <si>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</si>
  <si>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</si>
  <si>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</si>
  <si>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</si>
  <si>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</si>
  <si>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</si>
  <si>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</si>
  <si>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</si>
  <si>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</si>
  <si>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</si>
  <si>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</si>
  <si>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</si>
  <si>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</si>
  <si>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</si>
  <si>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</si>
  <si>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</si>
  <si>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</si>
  <si>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</si>
  <si>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</si>
  <si>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</si>
  <si>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</si>
  <si>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</si>
  <si>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</si>
  <si>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</si>
  <si>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</si>
  <si>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</si>
  <si>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</si>
  <si>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</si>
  <si>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</si>
  <si>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</si>
  <si>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</si>
  <si>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</si>
  <si>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</si>
  <si>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</si>
  <si>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</si>
  <si>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</si>
  <si>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</si>
  <si>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</si>
  <si>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</si>
  <si>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</si>
  <si>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</si>
  <si>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</si>
  <si>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</si>
  <si>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</si>
  <si>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</si>
  <si>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</si>
  <si>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</si>
  <si>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</si>
  <si>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</si>
  <si>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</si>
  <si>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</si>
  <si>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</si>
  <si>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</si>
  <si>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</si>
  <si>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</si>
  <si>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</si>
  <si>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</si>
  <si>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</si>
  <si>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</si>
  <si>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</si>
  <si>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</si>
  <si>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</si>
  <si>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</si>
  <si>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</si>
  <si>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</si>
  <si>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</si>
  <si>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</si>
  <si>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</si>
  <si>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</si>
  <si>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</si>
  <si>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</si>
  <si>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</si>
  <si>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</si>
  <si>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</si>
  <si>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</si>
  <si>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</si>
  <si>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</si>
  <si>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</si>
  <si>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</si>
  <si>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</si>
  <si>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</si>
  <si>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</si>
  <si>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</si>
  <si>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</si>
  <si>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</si>
  <si>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</si>
  <si>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</si>
  <si>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</si>
  <si>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</si>
  <si>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</si>
  <si>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</si>
  <si>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</si>
  <si>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</si>
  <si>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</si>
  <si>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</si>
  <si>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</si>
  <si>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</si>
  <si>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</si>
  <si>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</si>
  <si>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</si>
  <si>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</si>
  <si>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</si>
  <si>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</si>
  <si>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</si>
  <si>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</si>
  <si>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</si>
  <si>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</si>
  <si>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</si>
  <si>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</si>
  <si>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</si>
  <si>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</si>
  <si>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</si>
  <si>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</si>
  <si>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</si>
  <si>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</si>
  <si>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</si>
  <si>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</si>
  <si>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</si>
  <si>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</si>
  <si>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</si>
  <si>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</si>
  <si>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</si>
  <si>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</si>
  <si>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</si>
  <si>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</si>
  <si>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</si>
  <si>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</si>
  <si>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</si>
  <si>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</si>
  <si>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</si>
  <si>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</si>
  <si>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</si>
  <si>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</si>
  <si>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</si>
  <si>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</si>
  <si>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</si>
  <si>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</si>
  <si>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</si>
  <si>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</si>
  <si>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</si>
  <si>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</si>
  <si>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</si>
  <si>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</si>
  <si>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</si>
  <si>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</si>
  <si>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</si>
  <si>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</si>
  <si>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</si>
  <si>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</si>
  <si>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</si>
  <si>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</si>
  <si>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</si>
  <si>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</si>
  <si>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</si>
  <si>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</si>
  <si>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</si>
  <si>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</si>
  <si>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</si>
  <si>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</si>
  <si>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</si>
  <si>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</si>
  <si>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</si>
  <si>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</si>
  <si>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</si>
  <si>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</si>
  <si>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</si>
  <si>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</si>
  <si>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</si>
  <si>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</si>
  <si>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</si>
  <si>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</si>
  <si>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</si>
  <si>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</si>
  <si>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</si>
  <si>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</si>
  <si>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</si>
  <si>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</si>
  <si>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</si>
  <si>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</si>
  <si>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</si>
  <si>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</si>
  <si>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</si>
  <si>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</si>
  <si>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</si>
  <si>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</si>
  <si>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</si>
  <si>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</si>
  <si>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</si>
  <si>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</si>
  <si>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</si>
  <si>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</si>
  <si>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</si>
  <si>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</si>
  <si>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</si>
  <si>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</si>
  <si>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</si>
  <si>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</si>
  <si>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</si>
  <si>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</si>
  <si>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</si>
  <si>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</si>
  <si>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</si>
  <si>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</si>
  <si>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</si>
  <si>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</si>
  <si>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</si>
  <si>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</si>
  <si>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</si>
  <si>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</si>
  <si>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</si>
  <si>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</si>
  <si>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</si>
  <si>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</si>
  <si>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</si>
  <si>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</si>
  <si>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</si>
  <si>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</si>
  <si>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</si>
  <si>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</si>
  <si>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</si>
  <si>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</si>
  <si>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</si>
  <si>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</si>
  <si>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</si>
  <si>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</si>
  <si>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</si>
  <si>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</si>
  <si>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</si>
  <si>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</si>
  <si>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</si>
  <si>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</si>
  <si>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</si>
  <si>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</si>
  <si>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</si>
  <si>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</si>
  <si>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</si>
  <si>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</si>
  <si>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</si>
  <si>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</si>
  <si>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</si>
  <si>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</si>
  <si>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</si>
  <si>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</si>
  <si>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</si>
  <si>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</si>
  <si>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</si>
  <si>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</si>
  <si>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</si>
  <si>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</si>
  <si>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</si>
  <si>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</si>
  <si>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</si>
  <si>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</si>
  <si>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</si>
  <si>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</si>
  <si>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</si>
  <si>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</si>
  <si>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</si>
  <si>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</si>
  <si>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</si>
  <si>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</si>
  <si>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</si>
  <si>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</si>
  <si>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</si>
  <si>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</si>
  <si>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</si>
  <si>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</si>
  <si>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</si>
  <si>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</si>
  <si>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</si>
  <si>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</si>
  <si>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</si>
  <si>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</si>
  <si>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</si>
  <si>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</si>
  <si>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</si>
  <si>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</si>
  <si>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</si>
  <si>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</si>
  <si>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</si>
  <si>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</si>
  <si>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</si>
  <si>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</si>
  <si>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</si>
  <si>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</si>
  <si>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</si>
  <si>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</si>
  <si>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</si>
  <si>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</si>
  <si>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</si>
  <si>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</si>
  <si>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</si>
  <si>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</si>
  <si>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</si>
  <si>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</si>
  <si>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</si>
  <si>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</si>
  <si>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</si>
  <si>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</si>
  <si>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</si>
  <si>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</si>
  <si>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</si>
  <si>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</si>
  <si>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</si>
  <si>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</si>
  <si>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</si>
  <si>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</si>
  <si>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</si>
  <si>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</si>
  <si>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</si>
  <si>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</si>
  <si>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</si>
  <si>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</si>
  <si>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</si>
  <si>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</si>
  <si>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</si>
  <si>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</si>
  <si>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</si>
  <si>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</si>
  <si>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</si>
  <si>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</si>
  <si>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</si>
  <si>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</si>
  <si>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</si>
  <si>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</si>
  <si>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</si>
  <si>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</si>
  <si>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</si>
  <si>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</si>
  <si>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</si>
  <si>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</si>
  <si>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</si>
  <si>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</si>
  <si>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</si>
  <si>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</si>
  <si>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</si>
  <si>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</si>
  <si>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</si>
  <si>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</si>
  <si>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</si>
  <si>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</si>
  <si>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</si>
  <si>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</si>
  <si>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</si>
  <si>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</si>
  <si>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</si>
  <si>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</si>
  <si>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</si>
  <si>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</si>
  <si>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</si>
  <si>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</si>
  <si>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</si>
  <si>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</si>
  <si>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</si>
  <si>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</si>
  <si>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</si>
  <si>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</si>
  <si>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</si>
  <si>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</si>
  <si>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</si>
  <si>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</si>
  <si>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</si>
  <si>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</si>
  <si>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</si>
  <si>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</si>
  <si>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</si>
  <si>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</si>
  <si>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</si>
  <si>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</si>
  <si>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</si>
  <si>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</si>
  <si>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</si>
  <si>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</si>
  <si>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</si>
  <si>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</si>
  <si>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</si>
  <si>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</si>
  <si>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</si>
  <si>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</si>
  <si>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</si>
  <si>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</si>
  <si>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</si>
  <si>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</si>
  <si>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</si>
  <si>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</si>
  <si>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</si>
  <si>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</si>
  <si>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</si>
  <si>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</si>
  <si>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</si>
  <si>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</si>
  <si>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</si>
  <si>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</si>
  <si>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</si>
  <si>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</si>
  <si>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</si>
  <si>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</si>
  <si>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</si>
  <si>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</si>
  <si>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</si>
  <si>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</si>
  <si>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</si>
  <si>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</si>
  <si>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</si>
  <si>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</si>
  <si>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</si>
  <si>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</si>
  <si>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</si>
  <si>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</si>
  <si>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</si>
  <si>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</si>
  <si>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</si>
  <si>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</si>
  <si>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</si>
  <si>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</si>
  <si>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</si>
  <si>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</si>
  <si>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</si>
  <si>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</si>
  <si>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</si>
  <si>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</si>
  <si>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</si>
  <si>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</si>
  <si>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</si>
  <si>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</si>
  <si>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</si>
  <si>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</si>
  <si>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</si>
  <si>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</si>
  <si>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</si>
  <si>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</si>
  <si>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</si>
  <si>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</si>
  <si>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</si>
  <si>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</si>
  <si>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</si>
  <si>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</si>
  <si>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</si>
  <si>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</si>
  <si>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</si>
  <si>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</si>
  <si>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</si>
  <si>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</si>
  <si>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</si>
  <si>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</si>
  <si>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</si>
  <si>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</si>
  <si>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</si>
  <si>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</si>
  <si>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</si>
  <si>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</si>
  <si>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</si>
  <si>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</si>
  <si>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</si>
  <si>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</si>
  <si>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</si>
  <si>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</si>
  <si>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</si>
  <si>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</si>
  <si>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</si>
  <si>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</si>
  <si>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</si>
  <si>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</si>
  <si>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</si>
  <si>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</si>
  <si>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</si>
  <si>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</si>
  <si>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</si>
  <si>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</si>
  <si>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</si>
  <si>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</si>
  <si>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</si>
  <si>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</si>
  <si>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</si>
  <si>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</si>
  <si>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</si>
  <si>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</si>
  <si>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</si>
  <si>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</si>
  <si>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</si>
  <si>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</si>
  <si>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</si>
  <si>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</si>
  <si>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</si>
  <si>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</si>
  <si>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</si>
  <si>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</si>
  <si>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</si>
  <si>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</si>
  <si>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</si>
  <si>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</si>
  <si>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</si>
  <si>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</si>
  <si>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</si>
  <si>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</si>
  <si>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</si>
  <si>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</si>
  <si>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</si>
  <si>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</si>
  <si>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</si>
  <si>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</si>
  <si>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</si>
  <si>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</si>
  <si>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</si>
  <si>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</si>
  <si>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</si>
  <si>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</si>
  <si>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</si>
  <si>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</si>
  <si>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</si>
  <si>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</si>
  <si>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</si>
  <si>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</si>
  <si>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</si>
  <si>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</si>
  <si>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</si>
  <si>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</si>
  <si>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</si>
  <si>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</si>
  <si>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</si>
  <si>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</si>
  <si>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</si>
  <si>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</si>
  <si>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</si>
  <si>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</si>
  <si>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</si>
  <si>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</si>
  <si>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</si>
  <si>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</si>
  <si>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</si>
  <si>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</si>
  <si>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</si>
  <si>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</si>
  <si>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</si>
  <si>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</si>
  <si>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</si>
  <si>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</si>
  <si>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</si>
  <si>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</si>
  <si>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</si>
  <si>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</si>
  <si>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</si>
  <si>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</si>
  <si>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</si>
  <si>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</si>
  <si>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</si>
  <si>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</si>
  <si>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</si>
  <si>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</si>
  <si>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</si>
  <si>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</si>
  <si>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</si>
  <si>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</si>
  <si>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</si>
  <si>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</si>
  <si>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</si>
  <si>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</si>
  <si>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</si>
  <si>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</si>
  <si>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</si>
  <si>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</si>
  <si>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</si>
  <si>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</si>
  <si>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</si>
  <si>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</si>
  <si>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</si>
  <si>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</si>
  <si>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</si>
  <si>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</si>
  <si>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</si>
  <si>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</si>
  <si>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</si>
  <si>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</si>
  <si>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</si>
  <si>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</si>
  <si>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</si>
  <si>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</si>
  <si>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</si>
  <si>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</si>
  <si>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</si>
  <si>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</si>
  <si>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</si>
  <si>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</si>
  <si>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</si>
  <si>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</si>
  <si>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</si>
  <si>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</si>
  <si>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</si>
  <si>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</si>
  <si>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</si>
  <si>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</si>
  <si>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</si>
  <si>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</si>
  <si>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</si>
  <si>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</si>
  <si>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</si>
  <si>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</si>
  <si>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</si>
  <si>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</si>
  <si>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</si>
  <si>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</si>
  <si>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</si>
  <si>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</si>
  <si>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</si>
  <si>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</si>
  <si>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</si>
  <si>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</si>
  <si>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</si>
  <si>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</si>
  <si>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</si>
  <si>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</si>
  <si>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</si>
  <si>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</si>
  <si>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</si>
  <si>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</si>
  <si>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</si>
  <si>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</si>
  <si>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</si>
  <si>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</si>
  <si>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</si>
  <si>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</si>
  <si>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</si>
  <si>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</si>
  <si>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</si>
  <si>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</si>
  <si>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</si>
  <si>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</si>
  <si>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</si>
  <si>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</si>
  <si>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</si>
  <si>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</si>
  <si>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</si>
  <si>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</si>
  <si>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</si>
  <si>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</si>
  <si>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</si>
  <si>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</si>
  <si>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</si>
  <si>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</si>
  <si>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</si>
  <si>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</si>
  <si>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</si>
  <si>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</si>
  <si>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</si>
  <si>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</si>
  <si>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</si>
  <si>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</si>
  <si>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</si>
  <si>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</si>
  <si>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</si>
  <si>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</si>
  <si>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</si>
  <si>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</si>
  <si>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</si>
  <si>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</si>
  <si>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</si>
  <si>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</si>
  <si>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</si>
  <si>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</si>
  <si>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</si>
  <si>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</si>
  <si>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</si>
  <si>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</si>
  <si>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</si>
  <si>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</si>
  <si>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</si>
  <si>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</si>
  <si>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</si>
  <si>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</si>
  <si>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</si>
  <si>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</si>
  <si>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</si>
  <si>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</si>
  <si>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</si>
  <si>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</si>
  <si>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</si>
  <si>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</si>
  <si>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</si>
  <si>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</si>
  <si>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</si>
  <si>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</si>
  <si>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</si>
  <si>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</si>
  <si>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</si>
  <si>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</si>
  <si>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</si>
  <si>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</si>
  <si>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</si>
  <si>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</si>
  <si>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</si>
  <si>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</si>
  <si>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</si>
  <si>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</si>
  <si>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</si>
  <si>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</si>
  <si>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</si>
  <si>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</si>
  <si>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</si>
  <si>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</si>
  <si>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</si>
  <si>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</si>
  <si>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</si>
  <si>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</si>
  <si>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</si>
  <si>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</si>
  <si>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</si>
  <si>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</si>
  <si>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</si>
  <si>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</si>
  <si>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</si>
  <si>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</si>
  <si>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</si>
  <si>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</si>
  <si>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</si>
  <si>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</si>
  <si>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</si>
  <si>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</si>
  <si>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</si>
  <si>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</si>
  <si>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</si>
  <si>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</si>
  <si>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</si>
  <si>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</si>
  <si>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</si>
  <si>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</si>
  <si>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</si>
  <si>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</si>
  <si>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</si>
  <si>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</si>
  <si>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</si>
  <si>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</si>
  <si>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</si>
  <si>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</si>
  <si>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</si>
  <si>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</si>
  <si>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</si>
  <si>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</si>
  <si>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</si>
  <si>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</si>
  <si>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</si>
  <si>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</si>
  <si>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</si>
  <si>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</si>
  <si>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</si>
  <si>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</si>
  <si>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</si>
  <si>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</si>
  <si>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</si>
  <si>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</si>
  <si>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</si>
  <si>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</si>
  <si>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</si>
  <si>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</si>
  <si>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</si>
  <si>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</si>
  <si>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</si>
  <si>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</si>
  <si>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</si>
  <si>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</si>
  <si>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</si>
  <si>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</si>
  <si>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</si>
  <si>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</si>
  <si>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</si>
  <si>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</si>
  <si>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</si>
  <si>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</si>
  <si>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</si>
  <si>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</si>
  <si>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</si>
  <si>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</si>
  <si>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</si>
  <si>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</si>
  <si>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</si>
  <si>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</si>
  <si>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</si>
  <si>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</si>
  <si>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</si>
  <si>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</si>
  <si>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</si>
  <si>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</si>
  <si>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</si>
  <si>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</si>
  <si>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</si>
  <si>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</si>
  <si>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</si>
  <si>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</si>
  <si>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</si>
  <si>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</si>
  <si>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</si>
  <si>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</si>
  <si>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</si>
  <si>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</si>
  <si>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</si>
  <si>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</si>
  <si>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</si>
  <si>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</si>
  <si>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</si>
  <si>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</si>
  <si>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</si>
  <si>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</si>
  <si>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</si>
  <si>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</si>
  <si>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</si>
  <si>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</si>
  <si>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</si>
  <si>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</si>
  <si>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</si>
  <si>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</si>
  <si>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</si>
  <si>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</si>
  <si>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</si>
  <si>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</si>
  <si>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</si>
  <si>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</si>
  <si>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</si>
  <si>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</si>
  <si>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</si>
  <si>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</si>
  <si>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</si>
  <si>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</si>
  <si>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</si>
  <si>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</si>
  <si>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</si>
  <si>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</si>
  <si>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</si>
  <si>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</si>
  <si>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</si>
  <si>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</si>
  <si>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</si>
  <si>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</si>
  <si>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</si>
  <si>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</si>
  <si>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</si>
  <si>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</si>
  <si>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</si>
  <si>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</si>
  <si>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</si>
  <si>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</si>
  <si>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</si>
  <si>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</si>
  <si>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</si>
  <si>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</si>
  <si>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</si>
  <si>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</si>
  <si>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</si>
  <si>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</si>
  <si>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</si>
  <si>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</si>
  <si>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</si>
  <si>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</si>
  <si>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</si>
  <si>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</si>
  <si>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</si>
  <si>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</si>
  <si>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</si>
  <si>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</si>
  <si>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</si>
  <si>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</si>
  <si>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</si>
  <si>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</si>
  <si>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</si>
  <si>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</si>
  <si>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</si>
  <si>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</si>
  <si>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</si>
  <si>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</si>
  <si>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</si>
  <si>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</si>
  <si>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</si>
  <si>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</si>
  <si>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</si>
  <si>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</si>
  <si>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</si>
  <si>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</si>
  <si>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</si>
  <si>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</si>
  <si>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</si>
  <si>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</si>
  <si>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</si>
  <si>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</si>
  <si>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</si>
  <si>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</si>
  <si>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</si>
  <si>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</si>
  <si>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</si>
  <si>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</si>
  <si>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</si>
  <si>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</si>
  <si>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</si>
  <si>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</si>
  <si>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</si>
  <si>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</si>
  <si>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</si>
  <si>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</si>
  <si>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</si>
  <si>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</si>
  <si>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</si>
  <si>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</si>
  <si>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</si>
  <si>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</si>
  <si>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</si>
  <si>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</si>
  <si>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</si>
  <si>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</si>
  <si>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</si>
  <si>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</si>
  <si>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</si>
  <si>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</si>
  <si>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</si>
  <si>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</si>
  <si>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</si>
  <si>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</si>
  <si>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</si>
  <si>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</si>
  <si>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</si>
  <si>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</si>
  <si>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</si>
  <si>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</si>
  <si>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</si>
  <si>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</si>
  <si>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</si>
  <si>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</si>
  <si>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</si>
  <si>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</si>
  <si>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</si>
  <si>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</si>
  <si>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</si>
  <si>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</si>
  <si>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</si>
  <si>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</si>
  <si>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</si>
  <si>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</si>
  <si>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</si>
  <si>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</si>
  <si>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</si>
  <si>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</si>
  <si>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</si>
  <si>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</si>
  <si>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</si>
  <si>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</si>
  <si>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</si>
  <si>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</si>
  <si>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</si>
  <si>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</si>
  <si>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</si>
  <si>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</si>
  <si>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</si>
  <si>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</si>
  <si>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</si>
  <si>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</si>
  <si>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</si>
  <si>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</si>
  <si>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</si>
  <si>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</si>
  <si>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</si>
  <si>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</si>
  <si>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</si>
  <si>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</si>
  <si>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</si>
  <si>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</si>
  <si>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</si>
  <si>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</si>
  <si>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</si>
  <si>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</si>
  <si>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</si>
  <si>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</si>
  <si>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</si>
  <si>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</si>
  <si>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</si>
  <si>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</si>
  <si>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</si>
  <si>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</si>
  <si>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</si>
  <si>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</si>
  <si>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</si>
  <si>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</si>
  <si>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</si>
  <si>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</si>
  <si>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</si>
  <si>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</si>
  <si>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</si>
  <si>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</si>
  <si>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</si>
  <si>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</si>
  <si>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</si>
  <si>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</si>
  <si>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</si>
  <si>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</si>
  <si>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</si>
  <si>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</si>
  <si>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</si>
  <si>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</si>
  <si>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</si>
  <si>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</si>
  <si>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</si>
  <si>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</si>
  <si>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</si>
  <si>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</si>
  <si>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</si>
  <si>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</si>
  <si>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</si>
  <si>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</si>
  <si>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</si>
  <si>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</si>
  <si>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</si>
  <si>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</si>
  <si>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</si>
  <si>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</si>
  <si>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</si>
  <si>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</si>
  <si>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</si>
  <si>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</si>
  <si>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</si>
  <si>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</si>
  <si>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</si>
  <si>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</si>
  <si>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</si>
  <si>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</si>
  <si>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</si>
  <si>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</si>
  <si>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</si>
  <si>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</si>
  <si>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</si>
  <si>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</si>
  <si>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</si>
  <si>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</si>
  <si>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</si>
  <si>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</si>
  <si>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</si>
  <si>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</si>
  <si>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</si>
  <si>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</si>
  <si>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</si>
  <si>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</si>
  <si>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</si>
  <si>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</si>
  <si>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</si>
  <si>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</si>
  <si>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</si>
  <si>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</si>
  <si>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</si>
  <si>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</si>
  <si>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</si>
  <si>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</si>
  <si>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</si>
  <si>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</si>
  <si>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</si>
  <si>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</si>
  <si>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</si>
  <si>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</si>
  <si>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</si>
  <si>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</si>
  <si>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</si>
  <si>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</si>
  <si>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</si>
  <si>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</si>
  <si>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</si>
  <si>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</si>
  <si>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</si>
  <si>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</si>
  <si>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</si>
  <si>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</si>
  <si>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</si>
  <si>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</si>
  <si>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</si>
  <si>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</si>
  <si>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</si>
  <si>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</si>
  <si>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</si>
  <si>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</si>
  <si>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</si>
  <si>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</si>
  <si>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</si>
  <si>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</si>
  <si>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</si>
  <si>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</si>
  <si>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</si>
  <si>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</si>
  <si>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</si>
  <si>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</si>
  <si>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</si>
  <si>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</si>
  <si>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</si>
  <si>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</si>
  <si>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</si>
  <si>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</si>
  <si>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</si>
  <si>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</si>
  <si>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</si>
  <si>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</si>
  <si>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</si>
  <si>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</si>
  <si>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</si>
  <si>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</si>
  <si>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</si>
  <si>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</si>
  <si>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</si>
  <si>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</si>
  <si>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</si>
  <si>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</si>
  <si>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</si>
  <si>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</si>
  <si>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</si>
  <si>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</si>
  <si>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</si>
  <si>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</si>
  <si>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</si>
  <si>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</si>
  <si>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</si>
  <si>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</si>
  <si>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</si>
  <si>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</si>
  <si>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</si>
  <si>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</si>
  <si>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</si>
  <si>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</si>
  <si>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</si>
  <si>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</si>
  <si>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</si>
  <si>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</si>
  <si>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</si>
  <si>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</si>
  <si>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</si>
  <si>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</si>
  <si>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</si>
  <si>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</si>
  <si>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</si>
  <si>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</si>
  <si>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</si>
  <si>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</si>
  <si>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</si>
  <si>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</si>
  <si>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</si>
  <si>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</si>
  <si>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</si>
  <si>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</si>
  <si>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</si>
  <si>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</si>
  <si>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</si>
  <si>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</si>
  <si>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</si>
  <si>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</si>
  <si>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</si>
  <si>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</si>
  <si>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</si>
  <si>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</si>
  <si>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</si>
  <si>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</si>
  <si>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</si>
  <si>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</si>
  <si>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</si>
  <si>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</si>
  <si>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</si>
  <si>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</si>
  <si>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</si>
  <si>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</si>
  <si>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</si>
  <si>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</si>
  <si>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</si>
  <si>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</si>
  <si>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</si>
  <si>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</si>
  <si>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</si>
  <si>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</si>
  <si>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</si>
  <si>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</si>
  <si>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</si>
  <si>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</si>
  <si>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</si>
  <si>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</si>
  <si>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</si>
  <si>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</si>
  <si>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</si>
  <si>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</si>
  <si>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</si>
  <si>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</si>
  <si>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</si>
  <si>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</si>
  <si>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</si>
  <si>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</si>
  <si>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</si>
  <si>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</si>
  <si>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</si>
  <si>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</si>
  <si>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</si>
  <si>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</si>
  <si>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</si>
  <si>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</si>
  <si>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</si>
  <si>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</si>
  <si>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</si>
  <si>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</si>
  <si>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</si>
  <si>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</si>
  <si>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</si>
  <si>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</si>
  <si>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</si>
  <si>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</si>
  <si>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</si>
  <si>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</si>
  <si>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</si>
  <si>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</si>
  <si>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</si>
  <si>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</si>
  <si>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</si>
  <si>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</si>
  <si>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</si>
  <si>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</si>
  <si>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</si>
  <si>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</si>
  <si>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</si>
  <si>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</si>
  <si>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</si>
  <si>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</si>
  <si>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</si>
  <si>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</si>
  <si>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</si>
  <si>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</si>
  <si>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</si>
  <si>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</si>
  <si>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</si>
  <si>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</si>
  <si>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</si>
  <si>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</si>
  <si>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</si>
  <si>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</si>
  <si>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</si>
  <si>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</si>
  <si>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</si>
  <si>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</si>
  <si>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</si>
  <si>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</si>
  <si>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</si>
  <si>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</si>
  <si>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</si>
  <si>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</si>
  <si>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</si>
  <si>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</si>
  <si>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</si>
  <si>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</si>
  <si>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</si>
  <si>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</si>
  <si>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</si>
  <si>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</si>
  <si>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</si>
  <si>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</si>
  <si>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</si>
  <si>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</si>
  <si>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</si>
  <si>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</si>
  <si>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</si>
  <si>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</si>
  <si>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</si>
  <si>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</si>
  <si>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</si>
  <si>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</si>
  <si>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</si>
  <si>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</si>
  <si>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</si>
  <si>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</si>
  <si>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</si>
  <si>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</si>
  <si>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</si>
  <si>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</si>
  <si>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</si>
  <si>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</si>
  <si>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</si>
  <si>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</si>
  <si>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</si>
  <si>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</si>
  <si>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</si>
  <si>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</si>
  <si>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</si>
  <si>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</si>
  <si>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</si>
  <si>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</si>
  <si>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</si>
  <si>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</si>
  <si>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</si>
  <si>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</si>
  <si>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</si>
  <si>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</si>
  <si>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</si>
  <si>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</si>
  <si>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</si>
  <si>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</si>
  <si>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</si>
  <si>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</si>
  <si>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</si>
  <si>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</si>
  <si>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</si>
  <si>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</si>
  <si>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</si>
  <si>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</si>
  <si>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</si>
  <si>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</si>
  <si>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</si>
  <si>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</si>
  <si>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</si>
  <si>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</si>
  <si>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</si>
  <si>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</si>
  <si>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</si>
  <si>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</si>
  <si>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</si>
  <si>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</si>
  <si>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</si>
  <si>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</si>
  <si>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</si>
  <si>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</si>
  <si>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</si>
  <si>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</si>
  <si>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</si>
  <si>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</si>
  <si>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</si>
  <si>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</si>
  <si>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</si>
  <si>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</si>
  <si>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</si>
  <si>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</si>
  <si>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</si>
  <si>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</si>
  <si>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</si>
  <si>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</si>
  <si>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</si>
  <si>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</si>
  <si>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</si>
  <si>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</si>
  <si>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</si>
  <si>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</si>
  <si>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</si>
  <si>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</si>
  <si>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</si>
  <si>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</si>
  <si>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</si>
  <si>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</si>
  <si>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</si>
  <si>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</si>
  <si>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</si>
  <si>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</si>
  <si>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</si>
  <si>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</si>
  <si>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</si>
  <si>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</si>
  <si>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</si>
  <si>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</si>
  <si>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</si>
  <si>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</si>
  <si>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</si>
  <si>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</si>
  <si>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</si>
  <si>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</si>
  <si>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</si>
  <si>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</si>
  <si>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</si>
  <si>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</si>
  <si>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</si>
  <si>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</si>
  <si>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</si>
  <si>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</si>
  <si>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</si>
  <si>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</si>
  <si>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</si>
  <si>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</si>
  <si>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</si>
  <si>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</si>
  <si>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</si>
  <si>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</si>
  <si>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</si>
  <si>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</si>
  <si>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</si>
  <si>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</si>
  <si>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</si>
  <si>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</si>
  <si>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</si>
  <si>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</si>
  <si>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</si>
  <si>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</si>
  <si>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</si>
  <si>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</si>
  <si>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</si>
  <si>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</si>
  <si>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</si>
  <si>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</si>
  <si>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</si>
  <si>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</si>
  <si>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</si>
  <si>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</si>
  <si>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</si>
  <si>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</si>
  <si>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</si>
  <si>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</si>
  <si>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</si>
  <si>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</si>
  <si>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</si>
  <si>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</si>
  <si>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</si>
  <si>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</si>
  <si>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</si>
  <si>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</si>
  <si>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</si>
  <si>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</si>
  <si>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</si>
  <si>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</si>
  <si>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</si>
  <si>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</si>
  <si>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</si>
  <si>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</si>
  <si>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</si>
  <si>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</si>
  <si>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</si>
  <si>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</si>
  <si>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</si>
  <si>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</si>
  <si>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</si>
  <si>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</si>
  <si>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</si>
  <si>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</si>
  <si>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</si>
  <si>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</si>
  <si>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</si>
  <si>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</si>
  <si>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</si>
  <si>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</si>
  <si>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</si>
  <si>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</si>
  <si>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</si>
  <si>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</si>
  <si>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</si>
  <si>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</si>
  <si>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</si>
  <si>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</si>
  <si>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</si>
  <si>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</si>
  <si>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</si>
  <si>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</si>
  <si>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</si>
  <si>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</si>
  <si>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</si>
  <si>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</si>
  <si>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</si>
  <si>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</si>
  <si>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</si>
  <si>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</si>
  <si>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</si>
  <si>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</si>
  <si>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</si>
  <si>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</si>
  <si>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</si>
  <si>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</si>
  <si>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</si>
  <si>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</si>
  <si>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</si>
  <si>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</si>
  <si>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</si>
  <si>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</si>
  <si>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</si>
  <si>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</si>
  <si>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</si>
  <si>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</si>
  <si>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</si>
  <si>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</si>
  <si>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</si>
  <si>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</si>
  <si>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</si>
  <si>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</si>
  <si>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</si>
  <si>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</si>
  <si>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</si>
  <si>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</si>
  <si>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</si>
  <si>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</si>
  <si>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</si>
  <si>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</si>
  <si>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</si>
  <si>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</si>
  <si>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</si>
  <si>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</si>
  <si>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</si>
  <si>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</si>
  <si>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</si>
  <si>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</si>
  <si>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</si>
  <si>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</si>
  <si>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</si>
  <si>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</si>
  <si>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</si>
  <si>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</si>
  <si>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</si>
  <si>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</si>
  <si>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</si>
  <si>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</si>
  <si>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</si>
  <si>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</si>
  <si>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</si>
  <si>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</si>
  <si>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</si>
  <si>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</si>
  <si>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</si>
  <si>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</si>
  <si>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</si>
  <si>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</si>
  <si>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</si>
  <si>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</si>
  <si>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</si>
  <si>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</si>
  <si>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</si>
  <si>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</si>
  <si>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</si>
  <si>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</si>
  <si>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</si>
  <si>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</si>
  <si>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</si>
  <si>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</si>
  <si>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</si>
  <si>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</si>
  <si>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</si>
  <si>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</si>
  <si>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</si>
  <si>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</si>
  <si>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</si>
  <si>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</si>
  <si>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</si>
  <si>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</si>
  <si>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</si>
  <si>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</si>
  <si>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</si>
  <si>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</si>
  <si>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</si>
  <si>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</si>
  <si>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</si>
  <si>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</si>
  <si>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</si>
  <si>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</si>
  <si>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</si>
  <si>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</si>
  <si>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</si>
  <si>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</si>
  <si>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</si>
  <si>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</si>
  <si>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</si>
  <si>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</si>
  <si>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</si>
  <si>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</si>
  <si>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</si>
  <si>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</si>
  <si>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</si>
  <si>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</si>
  <si>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</si>
  <si>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</si>
  <si>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</si>
  <si>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</si>
  <si>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</si>
  <si>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</si>
  <si>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</si>
  <si>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</si>
  <si>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</si>
  <si>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</si>
  <si>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</si>
  <si>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</si>
  <si>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</si>
  <si>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</si>
  <si>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</si>
  <si>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</si>
  <si>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</si>
  <si>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</si>
  <si>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</si>
  <si>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</si>
  <si>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</si>
  <si>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</si>
  <si>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</si>
  <si>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</si>
  <si>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</si>
  <si>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</si>
  <si>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</si>
  <si>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</si>
  <si>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</si>
  <si>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</si>
  <si>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</si>
  <si>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</si>
  <si>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</si>
  <si>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</si>
  <si>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</si>
  <si>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</si>
  <si>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</si>
  <si>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</si>
  <si>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</si>
  <si>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</si>
  <si>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</si>
  <si>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</si>
  <si>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</si>
  <si>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</si>
  <si>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</si>
  <si>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</si>
  <si>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</si>
  <si>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</si>
  <si>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</si>
  <si>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</si>
  <si>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</si>
  <si>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</si>
  <si>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</si>
  <si>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</si>
  <si>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</si>
  <si>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</si>
  <si>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</si>
  <si>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</si>
  <si>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</si>
  <si>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</si>
  <si>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</si>
  <si>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</si>
  <si>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</si>
  <si>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</si>
  <si>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</si>
  <si>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</si>
  <si>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</si>
  <si>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</si>
  <si>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</si>
  <si>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</si>
  <si>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</si>
  <si>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</si>
  <si>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</si>
  <si>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</si>
  <si>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</si>
  <si>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</si>
  <si>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</si>
  <si>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</si>
  <si>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</si>
  <si>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</si>
  <si>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</si>
  <si>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</si>
  <si>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</si>
  <si>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</si>
  <si>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</si>
  <si>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</si>
  <si>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</si>
  <si>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</si>
  <si>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</si>
  <si>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</si>
  <si>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</si>
  <si>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</si>
  <si>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</si>
  <si>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</si>
  <si>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</si>
  <si>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</si>
  <si>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</si>
  <si>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</si>
  <si>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</si>
  <si>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</si>
  <si>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</si>
  <si>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</si>
  <si>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</si>
  <si>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</si>
  <si>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</si>
  <si>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</si>
  <si>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</si>
  <si>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</si>
  <si>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</si>
  <si>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</si>
  <si>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</si>
  <si>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</si>
  <si>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</si>
  <si>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</si>
  <si>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</si>
  <si>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</si>
  <si>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</si>
  <si>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</si>
  <si>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</si>
  <si>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</si>
  <si>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</si>
  <si>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</si>
  <si>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</si>
  <si>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</si>
  <si>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</si>
  <si>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</si>
  <si>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</si>
  <si>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</si>
  <si>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</si>
  <si>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</si>
  <si>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</si>
  <si>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</si>
  <si>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</si>
  <si>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</si>
  <si>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</si>
  <si>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</si>
  <si>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</si>
  <si>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</si>
  <si>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</si>
  <si>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</si>
  <si>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</si>
  <si>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</si>
  <si>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</si>
  <si>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</si>
  <si>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</si>
  <si>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</si>
  <si>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</si>
  <si>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</si>
  <si>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</si>
  <si>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</si>
  <si>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</si>
  <si>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</si>
  <si>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</si>
  <si>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</si>
  <si>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</si>
  <si>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</si>
  <si>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</si>
  <si>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</si>
  <si>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</si>
  <si>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</si>
  <si>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</si>
  <si>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</si>
  <si>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</si>
  <si>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</si>
  <si>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</si>
  <si>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</si>
  <si>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</si>
  <si>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</si>
  <si>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</si>
  <si>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</si>
  <si>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</si>
  <si>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</si>
  <si>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</si>
  <si>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</si>
  <si>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</si>
  <si>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</si>
  <si>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</si>
  <si>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</si>
  <si>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</si>
  <si>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</si>
  <si>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</si>
  <si>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</si>
  <si>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</si>
  <si>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</si>
  <si>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</si>
  <si>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</si>
  <si>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</si>
  <si>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</si>
  <si>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</si>
  <si>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</si>
  <si>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</si>
  <si>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</si>
  <si>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</si>
  <si>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</si>
  <si>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</si>
  <si>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</si>
  <si>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</si>
  <si>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</si>
  <si>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</si>
  <si>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</si>
  <si>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</si>
  <si>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</si>
  <si>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</si>
  <si>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</si>
  <si>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</si>
  <si>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</si>
  <si>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</si>
  <si>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</si>
  <si>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</si>
  <si>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</si>
  <si>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</si>
  <si>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</si>
  <si>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</si>
  <si>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</si>
  <si>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</si>
  <si>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</si>
  <si>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</si>
  <si>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</si>
  <si>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</si>
  <si>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</si>
  <si>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</si>
  <si>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</si>
  <si>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</si>
  <si>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</si>
  <si>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</si>
  <si>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</si>
  <si>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</si>
  <si>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</si>
  <si>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</si>
  <si>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</si>
  <si>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</si>
  <si>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</si>
  <si>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</si>
  <si>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</si>
  <si>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</si>
  <si>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</si>
  <si>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</si>
  <si>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</si>
  <si>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</si>
  <si>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</si>
  <si>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</si>
  <si>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</si>
  <si>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</si>
  <si>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</si>
  <si>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</si>
  <si>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</si>
  <si>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</si>
  <si>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</si>
  <si>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</si>
  <si>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</si>
  <si>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</si>
  <si>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</si>
  <si>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</si>
  <si>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</si>
  <si>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</si>
  <si>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</si>
  <si>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</si>
  <si>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</si>
  <si>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</si>
  <si>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</si>
  <si>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</si>
  <si>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</si>
  <si>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</si>
  <si>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</si>
  <si>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</si>
  <si>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</si>
  <si>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</si>
  <si>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</si>
  <si>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</si>
  <si>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</si>
  <si>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</si>
  <si>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</si>
  <si>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</si>
  <si>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</si>
  <si>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</si>
  <si>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</si>
  <si>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</si>
  <si>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</si>
  <si>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</si>
  <si>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</si>
  <si>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</si>
  <si>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</si>
  <si>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</si>
  <si>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</si>
  <si>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</si>
  <si>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</si>
  <si>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</si>
  <si>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</si>
  <si>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</si>
  <si>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</si>
  <si>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</si>
  <si>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</si>
  <si>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</si>
  <si>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</si>
  <si>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</si>
  <si>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</si>
  <si>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</si>
  <si>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</si>
  <si>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</si>
  <si>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</si>
  <si>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</si>
  <si>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</si>
  <si>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</si>
  <si>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</si>
  <si>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</si>
  <si>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</si>
  <si>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</si>
  <si>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</si>
  <si>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</si>
  <si>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</si>
  <si>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</si>
  <si>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</si>
  <si>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</si>
  <si>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</si>
  <si>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</si>
  <si>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</si>
  <si>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</si>
  <si>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</si>
  <si>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</si>
  <si>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</si>
  <si>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</si>
  <si>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</si>
  <si>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</si>
  <si>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</si>
  <si>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</si>
  <si>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</si>
  <si>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</si>
  <si>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</si>
  <si>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</si>
  <si>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</si>
  <si>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</si>
  <si>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</si>
  <si>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</si>
  <si>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</si>
  <si>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</si>
  <si>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</si>
  <si>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</si>
  <si>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</si>
  <si>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</si>
  <si>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</si>
  <si>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</si>
  <si>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</si>
  <si>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</si>
  <si>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</si>
  <si>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</si>
  <si>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</si>
  <si>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</si>
  <si>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</si>
  <si>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</si>
  <si>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</si>
  <si>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</si>
  <si>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</si>
  <si>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</si>
  <si>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</si>
  <si>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</si>
  <si>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</si>
  <si>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</si>
  <si>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</si>
  <si>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</si>
  <si>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</si>
  <si>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</si>
  <si>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</si>
  <si>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</si>
  <si>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</si>
  <si>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</si>
  <si>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</si>
  <si>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</si>
  <si>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</si>
  <si>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</si>
  <si>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</si>
  <si>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</si>
  <si>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</si>
  <si>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</si>
  <si>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</si>
  <si>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</si>
  <si>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</si>
  <si>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</si>
  <si>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</si>
  <si>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</si>
  <si>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</si>
  <si>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</si>
  <si>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</si>
  <si>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</si>
  <si>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</si>
  <si>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</si>
  <si>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</si>
  <si>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</si>
  <si>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</si>
  <si>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</si>
  <si>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</si>
  <si>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</si>
  <si>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</si>
  <si>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</si>
  <si>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</si>
  <si>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</si>
  <si>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</si>
  <si>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</si>
  <si>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</si>
  <si>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</si>
  <si>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</si>
  <si>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</si>
  <si>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</si>
  <si>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</si>
  <si>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</si>
  <si>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</si>
  <si>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</si>
  <si>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</si>
  <si>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</si>
  <si>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</si>
  <si>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</si>
  <si>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</si>
  <si>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</si>
  <si>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</si>
  <si>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</si>
  <si>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</si>
  <si>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</si>
  <si>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</si>
  <si>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</si>
  <si>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</si>
  <si>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</si>
  <si>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</si>
  <si>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</si>
  <si>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</si>
  <si>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</si>
  <si>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</si>
  <si>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</si>
  <si>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</si>
  <si>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</si>
  <si>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</si>
  <si>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</si>
  <si>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</si>
  <si>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</si>
  <si>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</si>
  <si>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</si>
  <si>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</si>
  <si>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</si>
  <si>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</si>
  <si>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</si>
  <si>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</si>
  <si>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</si>
  <si>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</si>
  <si>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</si>
  <si>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</si>
  <si>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</si>
  <si>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</si>
  <si>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</si>
  <si>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</si>
  <si>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</si>
  <si>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</si>
  <si>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</si>
  <si>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</si>
  <si>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</si>
  <si>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</si>
  <si>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</si>
  <si>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</si>
  <si>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</si>
  <si>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</si>
  <si>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</si>
  <si>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</si>
  <si>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</si>
  <si>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</si>
  <si>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</si>
  <si>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</si>
  <si>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</si>
  <si>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</si>
  <si>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</si>
  <si>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</si>
  <si>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</si>
  <si>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</si>
  <si>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</si>
  <si>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</si>
  <si>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</si>
  <si>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</si>
  <si>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</si>
  <si>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</si>
  <si>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</si>
  <si>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</si>
  <si>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</si>
  <si>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</si>
  <si>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</si>
  <si>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</si>
  <si>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</si>
  <si>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</si>
  <si>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</si>
  <si>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</si>
  <si>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</si>
  <si>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</si>
  <si>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</si>
  <si>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</si>
  <si>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</si>
  <si>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</si>
  <si>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</si>
  <si>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</si>
  <si>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</si>
  <si>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</si>
  <si>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</si>
  <si>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</si>
  <si>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</si>
  <si>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</si>
  <si>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</si>
  <si>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</si>
  <si>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</si>
  <si>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</si>
  <si>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</si>
  <si>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</si>
  <si>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</si>
  <si>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</si>
  <si>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</si>
  <si>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</si>
  <si>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</si>
  <si>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</si>
  <si>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</si>
  <si>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</si>
  <si>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</si>
  <si>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</si>
  <si>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</si>
  <si>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</si>
  <si>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</si>
  <si>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</si>
  <si>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</si>
  <si>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</si>
  <si>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</si>
  <si>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</si>
  <si>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</si>
  <si>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</si>
  <si>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</si>
  <si>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</si>
  <si>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</si>
  <si>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</si>
  <si>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</si>
  <si>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</si>
  <si>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</si>
  <si>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</si>
  <si>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</si>
  <si>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</si>
  <si>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</si>
  <si>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</si>
  <si>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</si>
  <si>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</si>
  <si>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</si>
  <si>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</si>
  <si>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</si>
  <si>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</si>
  <si>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</si>
  <si>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</si>
  <si>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</si>
  <si>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</si>
  <si>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</si>
  <si>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</si>
  <si>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</si>
  <si>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</si>
  <si>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</si>
  <si>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</si>
  <si>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</si>
  <si>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</si>
  <si>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</si>
  <si>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</si>
  <si>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</si>
  <si>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</si>
  <si>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</si>
  <si>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</si>
  <si>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</si>
  <si>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</si>
  <si>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</si>
  <si>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</si>
  <si>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</si>
  <si>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</si>
  <si>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</si>
  <si>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</si>
  <si>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</si>
  <si>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</si>
  <si>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</si>
  <si>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</si>
  <si>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</si>
  <si>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</si>
  <si>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</si>
  <si>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</si>
  <si>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</si>
  <si>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</si>
  <si>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</si>
  <si>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</si>
  <si>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</si>
  <si>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</si>
  <si>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</si>
  <si>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</si>
  <si>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</si>
  <si>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</si>
  <si>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</si>
  <si>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</si>
  <si>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</si>
  <si>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</si>
  <si>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</si>
  <si>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</si>
  <si>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</si>
  <si>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</si>
  <si>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</si>
  <si>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</si>
  <si>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</si>
  <si>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</si>
  <si>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</si>
  <si>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</si>
  <si>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</si>
  <si>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</si>
  <si>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</si>
  <si>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</si>
  <si>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</si>
  <si>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</si>
  <si>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</si>
  <si>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</si>
  <si>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</si>
  <si>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</si>
  <si>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</si>
  <si>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</si>
  <si>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</si>
  <si>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</si>
  <si>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</si>
  <si>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</si>
  <si>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</si>
  <si>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</si>
  <si>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</si>
  <si>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</si>
  <si>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</si>
  <si>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</si>
  <si>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</si>
  <si>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</si>
  <si>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</si>
  <si>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</si>
  <si>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</si>
  <si>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</si>
  <si>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</si>
  <si>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</si>
  <si>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</si>
  <si>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</si>
  <si>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</si>
  <si>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</si>
  <si>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</si>
  <si>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</si>
  <si>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</si>
  <si>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</si>
  <si>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</si>
  <si>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</si>
  <si>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</si>
  <si>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</si>
  <si>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</si>
  <si>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</si>
  <si>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</si>
  <si>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</si>
  <si>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</si>
  <si>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</si>
  <si>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</si>
  <si>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</si>
  <si>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</si>
  <si>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</si>
  <si>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</si>
  <si>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</si>
  <si>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</si>
  <si>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</si>
  <si>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</si>
  <si>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</si>
  <si>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</si>
  <si>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</si>
  <si>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</si>
  <si>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</si>
  <si>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</si>
  <si>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</si>
  <si>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</si>
  <si>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</si>
  <si>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</si>
  <si>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</si>
  <si>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</si>
  <si>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</si>
  <si>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</si>
  <si>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</si>
  <si>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</si>
  <si>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</si>
  <si>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</si>
  <si>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</si>
  <si>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</si>
  <si>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</si>
  <si>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</si>
  <si>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</si>
  <si>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</si>
  <si>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</si>
  <si>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</si>
  <si>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</si>
  <si>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</si>
  <si>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</si>
  <si>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</si>
  <si>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</si>
  <si>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</si>
  <si>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</si>
  <si>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</si>
  <si>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</si>
  <si>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</si>
  <si>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</si>
  <si>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</si>
  <si>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</si>
  <si>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</si>
  <si>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</si>
  <si>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</si>
  <si>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</si>
  <si>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</si>
  <si>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</si>
  <si>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</si>
  <si>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</si>
  <si>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</si>
  <si>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</si>
  <si>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</si>
  <si>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</si>
  <si>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</si>
  <si>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</si>
  <si>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</si>
  <si>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</si>
  <si>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</si>
  <si>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</si>
  <si>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</si>
  <si>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</si>
  <si>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</si>
  <si>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</si>
  <si>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</si>
  <si>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</si>
  <si>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</si>
  <si>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</si>
  <si>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</si>
  <si>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</si>
  <si>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</si>
  <si>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</si>
  <si>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</si>
  <si>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</si>
  <si>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</si>
  <si>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</si>
  <si>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</si>
  <si>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</si>
  <si>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</si>
  <si>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</si>
  <si>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</si>
  <si>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</si>
  <si>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</si>
  <si>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</si>
  <si>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</si>
  <si>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</si>
  <si>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</si>
  <si>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</si>
  <si>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</si>
  <si>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</si>
  <si>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</si>
  <si>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</si>
  <si>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</si>
  <si>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</si>
  <si>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</si>
  <si>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</si>
  <si>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</si>
  <si>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</si>
  <si>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</si>
  <si>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</si>
  <si>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</si>
  <si>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</si>
  <si>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</si>
  <si>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</si>
  <si>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</si>
  <si>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</si>
  <si>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</si>
  <si>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</si>
  <si>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</si>
  <si>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</si>
  <si>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</si>
  <si>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</si>
  <si>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</si>
  <si>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</si>
  <si>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</si>
  <si>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</si>
  <si>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</si>
  <si>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</si>
  <si>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</si>
  <si>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</si>
  <si>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</si>
  <si>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</si>
  <si>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</si>
  <si>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</si>
  <si>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</si>
  <si>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</si>
  <si>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</si>
  <si>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</si>
  <si>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</si>
  <si>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</si>
  <si>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</si>
  <si>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</si>
  <si>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</si>
  <si>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</si>
  <si>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</si>
  <si>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</si>
  <si>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</si>
  <si>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</si>
  <si>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</si>
  <si>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</si>
  <si>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</si>
  <si>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</si>
  <si>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</si>
  <si>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</si>
  <si>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</si>
  <si>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</si>
  <si>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</si>
  <si>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</si>
  <si>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</si>
  <si>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</si>
  <si>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</si>
  <si>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</si>
  <si>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</si>
  <si>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</si>
  <si>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</si>
  <si>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</si>
  <si>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</si>
  <si>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</si>
  <si>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</si>
  <si>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</si>
  <si>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</si>
  <si>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</si>
  <si>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</si>
  <si>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</si>
  <si>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</si>
  <si>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</si>
  <si>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</si>
  <si>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</si>
  <si>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</si>
  <si>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</si>
  <si>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</si>
  <si>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</si>
  <si>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</si>
  <si>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</si>
  <si>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</si>
  <si>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</si>
  <si>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</si>
  <si>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</si>
  <si>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</si>
  <si>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</si>
  <si>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</si>
  <si>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</si>
  <si>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</si>
  <si>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</si>
  <si>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</si>
  <si>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</si>
  <si>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</si>
  <si>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</si>
  <si>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</si>
  <si>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</si>
  <si>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</si>
  <si>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</si>
  <si>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</si>
  <si>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</si>
  <si>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</si>
  <si>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</si>
  <si>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</si>
  <si>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</si>
  <si>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</si>
  <si>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</si>
  <si>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</si>
  <si>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</si>
  <si>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</si>
  <si>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</si>
  <si>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</si>
  <si>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</si>
  <si>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</si>
  <si>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</si>
  <si>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</si>
  <si>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</si>
  <si>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</si>
  <si>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</si>
  <si>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</si>
  <si>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</si>
  <si>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</si>
  <si>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</si>
  <si>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</si>
  <si>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</si>
  <si>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</si>
  <si>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</si>
  <si>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</si>
  <si>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</si>
  <si>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</si>
  <si>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</si>
  <si>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</si>
  <si>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</si>
  <si>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</si>
  <si>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</si>
  <si>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</si>
  <si>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</si>
  <si>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</si>
  <si>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</si>
  <si>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</si>
  <si>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</si>
  <si>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</si>
  <si>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</si>
  <si>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</si>
  <si>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</si>
  <si>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</si>
  <si>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</si>
  <si>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</si>
  <si>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</si>
  <si>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</si>
  <si>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</si>
  <si>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</si>
  <si>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</si>
  <si>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</si>
  <si>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</si>
  <si>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</si>
  <si>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</si>
  <si>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</si>
  <si>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</si>
  <si>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</si>
  <si>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</si>
  <si>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</si>
  <si>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</si>
  <si>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</si>
  <si>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</si>
  <si>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</si>
  <si>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</si>
  <si>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</si>
  <si>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</si>
  <si>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</si>
  <si>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</si>
  <si>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</si>
  <si>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</si>
  <si>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</si>
  <si>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</si>
  <si>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</si>
  <si>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</si>
  <si>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</si>
  <si>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</si>
  <si>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</si>
  <si>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</si>
  <si>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</si>
  <si>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</si>
  <si>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</si>
  <si>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</si>
  <si>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</si>
  <si>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</si>
  <si>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</si>
  <si>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</si>
  <si>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</si>
  <si>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</si>
  <si>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</si>
  <si>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</si>
  <si>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</si>
  <si>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</si>
  <si>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</si>
  <si>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</si>
  <si>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</si>
  <si>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</si>
  <si>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</si>
  <si>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</si>
  <si>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</si>
  <si>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</si>
  <si>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</si>
  <si>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</si>
  <si>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</si>
  <si>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</si>
  <si>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</si>
  <si>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</si>
  <si>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</si>
  <si>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</si>
  <si>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</si>
  <si>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</si>
  <si>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</si>
  <si>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</si>
  <si>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</si>
  <si>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</si>
  <si>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</si>
  <si>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</si>
  <si>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</si>
  <si>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</si>
  <si>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</si>
  <si>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</si>
  <si>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</si>
  <si>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</si>
  <si>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</si>
  <si>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</si>
  <si>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</si>
  <si>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</si>
  <si>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</si>
  <si>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</si>
  <si>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</si>
  <si>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</si>
  <si>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</si>
  <si>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</si>
  <si>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</si>
  <si>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</si>
  <si>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</si>
  <si>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</si>
  <si>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</si>
  <si>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</si>
  <si>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</si>
  <si>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</si>
  <si>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</si>
  <si>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</si>
  <si>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</si>
  <si>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</si>
  <si>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</si>
  <si>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</si>
  <si>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</si>
  <si>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</si>
  <si>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</si>
  <si>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</si>
  <si>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</si>
  <si>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</si>
  <si>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</si>
  <si>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</si>
  <si>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</si>
  <si>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</si>
  <si>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</si>
  <si>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</si>
  <si>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</si>
  <si>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</si>
  <si>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</si>
  <si>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</si>
  <si>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</si>
  <si>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</si>
  <si>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</si>
  <si>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</si>
  <si>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</si>
  <si>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</si>
  <si>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</si>
  <si>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</si>
  <si>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</si>
  <si>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</si>
  <si>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</si>
  <si>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</si>
  <si>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</si>
  <si>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</si>
  <si>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</si>
  <si>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</si>
  <si>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</si>
  <si>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</si>
  <si>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</si>
  <si>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</si>
  <si>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</si>
  <si>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</si>
  <si>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</si>
  <si>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</si>
  <si>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</si>
  <si>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</si>
  <si>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</si>
  <si>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</si>
  <si>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</si>
  <si>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</si>
  <si>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</si>
  <si>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</si>
  <si>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</si>
  <si>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</si>
  <si>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</si>
  <si>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</si>
  <si>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</si>
  <si>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</si>
  <si>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</si>
  <si>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</si>
  <si>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</si>
  <si>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</si>
  <si>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</si>
  <si>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</si>
  <si>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</si>
  <si>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</si>
  <si>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</si>
  <si>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</si>
  <si>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</si>
  <si>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</si>
  <si>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</si>
  <si>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</si>
  <si>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</si>
  <si>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</si>
  <si>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</si>
  <si>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</si>
  <si>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</si>
  <si>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</si>
  <si>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</si>
  <si>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</si>
  <si>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</si>
  <si>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</si>
  <si>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</si>
  <si>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</si>
  <si>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</si>
  <si>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</si>
  <si>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</si>
  <si>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</si>
  <si>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</si>
  <si>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</si>
  <si>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</si>
  <si>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</si>
  <si>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</si>
  <si>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</si>
  <si>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</si>
  <si>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</si>
  <si>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</si>
  <si>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</si>
  <si>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</si>
  <si>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</si>
  <si>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</si>
  <si>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</si>
  <si>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</si>
  <si>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</si>
  <si>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</si>
  <si>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</si>
  <si>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</si>
  <si>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</si>
  <si>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</si>
  <si>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</si>
  <si>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</si>
  <si>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</si>
  <si>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</si>
  <si>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</si>
  <si>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</si>
  <si>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</si>
  <si>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</si>
  <si>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</si>
  <si>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</si>
  <si>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</si>
  <si>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</si>
  <si>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</si>
  <si>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</si>
  <si>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</si>
  <si>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</si>
  <si>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</si>
  <si>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</si>
  <si>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</si>
  <si>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</si>
  <si>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</si>
  <si>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</si>
  <si>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</si>
  <si>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</si>
  <si>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</si>
  <si>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</si>
  <si>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</si>
  <si>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</si>
  <si>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</si>
  <si>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</si>
  <si>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</si>
  <si>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</si>
  <si>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</si>
  <si>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</si>
  <si>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</si>
  <si>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</si>
  <si>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</si>
  <si>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</si>
  <si>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</si>
  <si>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</si>
  <si>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</si>
  <si>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</si>
  <si>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</si>
  <si>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</si>
  <si>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</si>
  <si>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</si>
  <si>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</si>
  <si>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</si>
  <si>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</si>
  <si>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</si>
  <si>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</si>
  <si>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</si>
  <si>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</si>
  <si>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</si>
  <si>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</si>
  <si>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</si>
  <si>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</si>
  <si>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</si>
  <si>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</si>
  <si>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</si>
  <si>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</si>
  <si>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</si>
  <si>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</si>
  <si>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</si>
  <si>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</si>
  <si>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</si>
  <si>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</si>
  <si>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</si>
  <si>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</si>
  <si>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</si>
  <si>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</si>
  <si>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</si>
  <si>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</si>
  <si>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</si>
  <si>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</si>
  <si>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</si>
  <si>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</si>
  <si>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</si>
  <si>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</si>
  <si>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</si>
  <si>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</si>
  <si>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</si>
  <si>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</si>
  <si>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</si>
  <si>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</si>
  <si>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</si>
  <si>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</si>
  <si>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</si>
  <si>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</si>
  <si>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</si>
  <si>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</si>
  <si>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</si>
  <si>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</si>
  <si>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</si>
  <si>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</si>
  <si>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</si>
  <si>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</si>
  <si>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</si>
  <si>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</si>
  <si>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</si>
  <si>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</si>
  <si>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</si>
  <si>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</si>
  <si>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</si>
  <si>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</si>
  <si>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</si>
  <si>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</si>
  <si>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</si>
  <si>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</si>
  <si>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</si>
  <si>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</si>
  <si>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</si>
  <si>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</si>
  <si>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</si>
  <si>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</si>
  <si>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</si>
  <si>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</si>
  <si>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</si>
  <si>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</si>
  <si>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</si>
  <si>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</si>
  <si>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</si>
  <si>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</si>
  <si>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</si>
  <si>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</si>
  <si>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</si>
  <si>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</si>
  <si>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</si>
  <si>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</si>
  <si>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</si>
  <si>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</si>
  <si>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</si>
  <si>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</si>
  <si>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</si>
  <si>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</si>
  <si>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</si>
  <si>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</si>
  <si>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</si>
  <si>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</si>
  <si>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</si>
  <si>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</si>
  <si>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</si>
  <si>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</si>
  <si>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</si>
  <si>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</si>
  <si>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</si>
  <si>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</si>
  <si>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</si>
  <si>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</si>
  <si>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</si>
  <si>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</si>
  <si>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</si>
  <si>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</si>
  <si>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</si>
  <si>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</si>
  <si>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</si>
  <si>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</si>
  <si>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</si>
  <si>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</si>
  <si>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</si>
  <si>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</si>
  <si>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</si>
  <si>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</si>
  <si>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</si>
  <si>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</si>
  <si>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</si>
  <si>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</si>
  <si>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</si>
  <si>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</si>
  <si>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</si>
  <si>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</si>
  <si>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</si>
  <si>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</si>
  <si>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</si>
  <si>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</si>
  <si>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</si>
  <si>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</si>
  <si>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</si>
  <si>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</si>
  <si>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</si>
  <si>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</si>
  <si>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</si>
  <si>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</si>
  <si>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</si>
  <si>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</si>
  <si>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</si>
  <si>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</si>
  <si>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</si>
  <si>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</si>
  <si>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</si>
  <si>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</si>
  <si>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</si>
  <si>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</si>
  <si>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</si>
  <si>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</si>
  <si>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</si>
  <si>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</si>
  <si>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</si>
  <si>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</si>
  <si>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</si>
  <si>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</si>
  <si>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</si>
  <si>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</si>
  <si>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</si>
  <si>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</si>
  <si>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</si>
  <si>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</si>
  <si>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</si>
  <si>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</si>
  <si>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</si>
  <si>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</si>
  <si>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</si>
  <si>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</si>
  <si>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</si>
  <si>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</si>
  <si>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</si>
  <si>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</si>
  <si>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</si>
  <si>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</si>
  <si>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</si>
  <si>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</si>
  <si>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</si>
  <si>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</si>
  <si>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</si>
  <si>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</si>
  <si>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</si>
  <si>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</si>
  <si>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</si>
  <si>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</si>
  <si>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</si>
  <si>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</si>
  <si>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</si>
  <si>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</si>
  <si>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</si>
  <si>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</si>
  <si>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</si>
  <si>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</si>
  <si>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</si>
  <si>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</si>
  <si>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</si>
  <si>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</si>
  <si>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</si>
  <si>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</si>
  <si>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</si>
  <si>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</si>
  <si>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</si>
  <si>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</si>
  <si>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</si>
  <si>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</si>
  <si>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</si>
  <si>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</si>
  <si>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</si>
  <si>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</si>
  <si>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</si>
  <si>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</si>
  <si>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</si>
  <si>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</si>
  <si>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</si>
  <si>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</si>
  <si>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</si>
  <si>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</si>
  <si>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</si>
  <si>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</si>
  <si>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</si>
  <si>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</si>
  <si>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</si>
  <si>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</si>
  <si>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</si>
  <si>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</si>
  <si>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</si>
  <si>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</si>
  <si>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</si>
  <si>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</si>
  <si>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</si>
  <si>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</si>
  <si>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</si>
  <si>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</si>
  <si>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</si>
  <si>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</si>
  <si>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</si>
  <si>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</si>
  <si>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</si>
  <si>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</si>
  <si>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</si>
  <si>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</si>
  <si>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</si>
  <si>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</si>
  <si>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</si>
  <si>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</si>
  <si>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</si>
  <si>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</si>
  <si>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</si>
  <si>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</si>
  <si>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</si>
  <si>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</si>
  <si>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</si>
  <si>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</si>
  <si>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</si>
  <si>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</si>
  <si>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</si>
  <si>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</si>
  <si>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</si>
  <si>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</si>
  <si>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</si>
  <si>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</si>
  <si>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</si>
  <si>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</si>
  <si>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</si>
  <si>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</si>
  <si>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</si>
  <si>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</si>
  <si>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</si>
  <si>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</si>
  <si>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</si>
  <si>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</si>
  <si>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</si>
  <si>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</si>
  <si>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</si>
  <si>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</si>
  <si>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</si>
  <si>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</si>
  <si>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</si>
  <si>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</si>
  <si>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</si>
  <si>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</si>
  <si>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</si>
  <si>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</si>
  <si>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</si>
  <si>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</si>
  <si>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</si>
  <si>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</si>
  <si>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</si>
  <si>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</si>
  <si>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</si>
  <si>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</si>
  <si>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</si>
  <si>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</si>
  <si>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</si>
  <si>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</si>
  <si>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</si>
  <si>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</si>
  <si>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</si>
  <si>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</si>
  <si>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</si>
  <si>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</si>
  <si>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</si>
  <si>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</si>
  <si>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</si>
  <si>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</si>
  <si>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</si>
  <si>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</si>
  <si>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</si>
  <si>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</si>
  <si>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</si>
  <si>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</si>
  <si>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</si>
  <si>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</si>
  <si>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</si>
  <si>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</si>
  <si>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</si>
  <si>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</si>
  <si>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</si>
  <si>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</si>
  <si>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</si>
  <si>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</si>
  <si>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</si>
  <si>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</si>
  <si>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</si>
  <si>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</si>
  <si>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</si>
  <si>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</si>
  <si>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</si>
  <si>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</si>
  <si>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</si>
  <si>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</si>
  <si>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</si>
  <si>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</si>
  <si>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</si>
  <si>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</si>
  <si>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</si>
  <si>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</si>
  <si>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</si>
  <si>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</si>
  <si>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</si>
  <si>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</si>
  <si>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</si>
  <si>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</si>
  <si>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</si>
  <si>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</si>
  <si>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</si>
  <si>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</si>
  <si>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</si>
  <si>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</si>
  <si>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</si>
  <si>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</si>
  <si>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</si>
  <si>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</si>
  <si>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</si>
  <si>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</si>
  <si>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</si>
  <si>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</si>
  <si>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</si>
  <si>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</si>
  <si>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</si>
  <si>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</si>
  <si>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</si>
  <si>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</si>
  <si>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</si>
  <si>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</si>
  <si>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</si>
  <si>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</si>
  <si>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</si>
  <si>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</si>
  <si>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</si>
  <si>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</si>
  <si>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</si>
  <si>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</si>
  <si>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</si>
  <si>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</si>
  <si>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</si>
  <si>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</si>
  <si>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</si>
  <si>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</si>
  <si>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</si>
  <si>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</si>
  <si>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</si>
  <si>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</si>
  <si>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</si>
  <si>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</si>
  <si>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</si>
  <si>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</si>
  <si>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</si>
  <si>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</si>
  <si>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</si>
  <si>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</si>
  <si>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</si>
  <si>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</si>
  <si>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</si>
  <si>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</si>
  <si>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</si>
  <si>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</si>
  <si>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</si>
  <si>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</si>
  <si>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</si>
  <si>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</si>
  <si>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</si>
  <si>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</si>
  <si>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</si>
  <si>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</si>
  <si>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</si>
  <si>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</si>
  <si>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</si>
  <si>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</si>
  <si>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</si>
  <si>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</si>
  <si>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</si>
  <si>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</si>
  <si>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</si>
  <si>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</si>
  <si>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</si>
  <si>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</si>
  <si>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</si>
  <si>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</si>
  <si>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</si>
  <si>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</si>
  <si>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</si>
  <si>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</si>
  <si>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</si>
  <si>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</si>
  <si>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</si>
  <si>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</si>
  <si>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</si>
  <si>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</si>
  <si>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</si>
  <si>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</si>
  <si>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</si>
  <si>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</si>
  <si>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</si>
  <si>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</si>
  <si>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</si>
  <si>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</si>
  <si>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</si>
  <si>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</si>
  <si>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</si>
  <si>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</si>
  <si>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</si>
  <si>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</si>
  <si>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</si>
  <si>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</si>
  <si>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</si>
  <si>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</si>
  <si>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</si>
  <si>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</si>
  <si>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</si>
  <si>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</si>
  <si>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</si>
  <si>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</si>
  <si>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</si>
  <si>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</si>
  <si>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</si>
  <si>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</si>
  <si>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</si>
  <si>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</si>
  <si>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</si>
  <si>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</si>
  <si>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</si>
  <si>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</si>
  <si>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</si>
  <si>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</si>
  <si>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</si>
  <si>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</si>
  <si>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</si>
  <si>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</si>
  <si>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</si>
  <si>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</si>
  <si>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</si>
  <si>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</si>
  <si>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</si>
  <si>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</si>
  <si>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</si>
  <si>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</si>
  <si>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</si>
  <si>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</si>
  <si>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</si>
  <si>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</si>
  <si>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</si>
  <si>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</si>
  <si>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</si>
  <si>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</si>
  <si>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</si>
  <si>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</si>
  <si>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</si>
  <si>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</si>
  <si>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</si>
  <si>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</si>
  <si>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</si>
  <si>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</si>
  <si>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</si>
  <si>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</si>
  <si>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</si>
  <si>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</si>
  <si>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</si>
  <si>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</si>
  <si>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</si>
  <si>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</si>
  <si>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</si>
  <si>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</si>
  <si>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</si>
  <si>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</si>
  <si>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</si>
  <si>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</si>
  <si>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</si>
  <si>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</si>
  <si>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</si>
  <si>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</si>
  <si>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</si>
  <si>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</si>
  <si>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</si>
  <si>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</si>
  <si>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</si>
  <si>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</si>
  <si>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</si>
  <si>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</si>
  <si>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</si>
  <si>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</si>
  <si>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</si>
  <si>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</si>
  <si>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</si>
  <si>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</si>
  <si>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</si>
  <si>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</si>
  <si>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</si>
  <si>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</si>
  <si>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</si>
  <si>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</si>
  <si>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</si>
  <si>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</si>
  <si>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</si>
  <si>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</si>
  <si>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</si>
  <si>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</si>
  <si>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</si>
  <si>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</si>
  <si>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</si>
  <si>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</si>
  <si>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</si>
  <si>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</si>
  <si>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</si>
  <si>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</si>
  <si>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</si>
  <si>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</si>
  <si>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</si>
  <si>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</si>
  <si>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</si>
  <si>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</si>
  <si>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</si>
  <si>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</si>
  <si>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</si>
  <si>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</si>
  <si>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</si>
  <si>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</si>
  <si>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</si>
  <si>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</si>
  <si>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</si>
  <si>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</si>
  <si>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</si>
  <si>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</si>
  <si>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</si>
  <si>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</si>
  <si>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</si>
  <si>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</si>
  <si>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</si>
  <si>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</si>
  <si>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</si>
  <si>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</si>
  <si>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</si>
  <si>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</si>
  <si>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</si>
  <si>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</si>
  <si>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</si>
  <si>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</si>
  <si>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</si>
  <si>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</si>
  <si>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</si>
  <si>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</si>
  <si>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</si>
  <si>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</si>
  <si>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</si>
  <si>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</si>
  <si>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</si>
  <si>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</si>
  <si>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</si>
  <si>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</si>
  <si>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</si>
  <si>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</si>
  <si>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</si>
  <si>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</si>
  <si>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</si>
  <si>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</si>
  <si>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</si>
  <si>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</si>
  <si>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</si>
  <si>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</si>
  <si>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</si>
  <si>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</si>
  <si>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</si>
  <si>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</si>
  <si>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</si>
  <si>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</si>
  <si>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</si>
  <si>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</si>
  <si>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</si>
  <si>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</si>
  <si>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</si>
  <si>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</si>
  <si>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</si>
  <si>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</si>
  <si>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</si>
  <si>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</si>
  <si>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</si>
  <si>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</si>
  <si>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</si>
  <si>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</si>
  <si>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</si>
  <si>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</si>
  <si>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</si>
  <si>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</si>
  <si>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</si>
  <si>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</si>
  <si>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</si>
  <si>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</si>
  <si>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</si>
  <si>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</si>
  <si>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</si>
  <si>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</si>
  <si>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</si>
  <si>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</si>
  <si>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</si>
  <si>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</si>
  <si>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</si>
  <si>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</si>
  <si>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</si>
  <si>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</si>
  <si>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</si>
  <si>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</si>
  <si>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</si>
  <si>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</si>
  <si>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</si>
  <si>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</si>
  <si>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</si>
  <si>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</si>
  <si>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</si>
  <si>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</si>
  <si>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</si>
  <si>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</si>
  <si>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</si>
  <si>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</si>
  <si>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</si>
  <si>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</si>
  <si>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</si>
  <si>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</si>
  <si>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</si>
  <si>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</si>
  <si>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</si>
  <si>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</si>
  <si>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</si>
  <si>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</si>
  <si>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</si>
  <si>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</si>
  <si>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</si>
  <si>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</si>
  <si>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</si>
  <si>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</si>
  <si>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</si>
  <si>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</si>
  <si>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</si>
  <si>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</si>
  <si>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</si>
  <si>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</si>
  <si>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</si>
  <si>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</si>
  <si>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</si>
  <si>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</si>
  <si>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</si>
  <si>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</si>
  <si>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</si>
  <si>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</si>
  <si>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</si>
  <si>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</si>
  <si>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</si>
  <si>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</si>
  <si>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</si>
  <si>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</si>
  <si>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</si>
  <si>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</si>
  <si>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</si>
  <si>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</si>
  <si>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</si>
  <si>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</si>
  <si>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</si>
  <si>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</si>
  <si>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</si>
  <si>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</si>
  <si>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</si>
  <si>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</si>
  <si>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</si>
  <si>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</si>
  <si>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</si>
  <si>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</si>
  <si>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</si>
  <si>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</si>
  <si>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</si>
  <si>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</si>
  <si>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</si>
  <si>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</si>
  <si>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</si>
  <si>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</si>
  <si>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</si>
  <si>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</si>
  <si>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</si>
  <si>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</si>
  <si>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</si>
  <si>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</si>
  <si>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</si>
  <si>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</si>
  <si>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</si>
  <si>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</si>
  <si>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</si>
  <si>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</si>
  <si>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</si>
  <si>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</si>
  <si>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</si>
  <si>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</si>
  <si>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</si>
  <si>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</si>
  <si>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</si>
  <si>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</si>
  <si>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</si>
  <si>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</si>
  <si>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</si>
  <si>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</si>
  <si>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</si>
  <si>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</si>
  <si>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</si>
  <si>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</si>
  <si>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</si>
  <si>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</si>
  <si>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</si>
  <si>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</si>
  <si>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</si>
  <si>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</si>
  <si>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</si>
  <si>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</si>
  <si>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</si>
  <si>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</si>
  <si>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</si>
  <si>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</si>
  <si>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</si>
  <si>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</si>
  <si>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</si>
  <si>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</si>
  <si>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</si>
  <si>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</si>
  <si>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</si>
  <si>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</si>
  <si>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</si>
  <si>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</si>
  <si>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</si>
  <si>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</si>
  <si>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</si>
  <si>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</si>
  <si>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</si>
  <si>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</si>
  <si>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</si>
  <si>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</si>
  <si>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</si>
  <si>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</si>
  <si>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</si>
  <si>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</si>
  <si>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</si>
  <si>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</si>
  <si>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</si>
  <si>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</si>
  <si>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</si>
  <si>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</si>
  <si>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</si>
  <si>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</si>
  <si>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</si>
  <si>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</si>
  <si>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</si>
  <si>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</si>
  <si>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</si>
  <si>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</si>
  <si>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</si>
  <si>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</si>
  <si>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</si>
  <si>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</si>
  <si>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</si>
  <si>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</si>
  <si>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</si>
  <si>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</si>
  <si>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</si>
  <si>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</si>
  <si>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</si>
  <si>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</si>
  <si>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</si>
  <si>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</si>
  <si>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</si>
  <si>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</si>
  <si>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</si>
  <si>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</si>
  <si>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</si>
  <si>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</si>
  <si>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</si>
  <si>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</si>
  <si>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</si>
  <si>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</si>
  <si>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</si>
  <si>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</si>
  <si>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</si>
  <si>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</si>
  <si>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</si>
  <si>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</si>
  <si>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</si>
  <si>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</si>
  <si>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</si>
  <si>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</si>
  <si>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</si>
  <si>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</si>
  <si>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</si>
  <si>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</si>
  <si>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</si>
  <si>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</si>
  <si>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</si>
  <si>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</si>
  <si>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</si>
  <si>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</si>
  <si>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</si>
  <si>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</si>
  <si>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</si>
  <si>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</si>
  <si>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</si>
  <si>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</si>
  <si>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</si>
  <si>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</si>
  <si>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</si>
  <si>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</si>
  <si>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</si>
  <si>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</si>
  <si>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</si>
  <si>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</si>
  <si>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</si>
  <si>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</si>
  <si>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</si>
  <si>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</si>
  <si>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</si>
  <si>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</si>
  <si>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</si>
  <si>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</si>
  <si>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</si>
  <si>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</si>
  <si>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</si>
  <si>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</si>
  <si>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</si>
  <si>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</si>
  <si>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</si>
  <si>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</si>
  <si>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</si>
  <si>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</si>
  <si>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</si>
  <si>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</si>
  <si>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</si>
  <si>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</si>
  <si>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</si>
  <si>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</si>
  <si>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</si>
  <si>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</si>
  <si>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</si>
  <si>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</si>
  <si>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</si>
  <si>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</si>
  <si>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</si>
  <si>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</si>
  <si>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</si>
  <si>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</si>
  <si>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</si>
  <si>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</si>
  <si>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</si>
  <si>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</si>
  <si>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</si>
  <si>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</si>
  <si>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</si>
  <si>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</si>
  <si>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</si>
  <si>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</si>
  <si>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</si>
  <si>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</si>
  <si>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</si>
  <si>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</si>
  <si>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</si>
  <si>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</si>
  <si>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</si>
  <si>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</si>
  <si>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</si>
  <si>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</si>
  <si>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</si>
  <si>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</si>
  <si>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</si>
  <si>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</si>
  <si>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</si>
  <si>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</si>
  <si>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</si>
  <si>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</si>
  <si>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</si>
  <si>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</si>
  <si>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</si>
  <si>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</si>
  <si>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</si>
  <si>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</si>
  <si>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</si>
  <si>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</si>
  <si>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</si>
  <si>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</si>
  <si>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</si>
  <si>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</si>
  <si>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</si>
  <si>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</si>
  <si>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</si>
  <si>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</si>
  <si>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</si>
  <si>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</si>
  <si>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</si>
  <si>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</si>
  <si>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</si>
  <si>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</si>
  <si>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</si>
  <si>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</si>
  <si>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</si>
  <si>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</si>
  <si>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</si>
  <si>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</si>
  <si>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</si>
  <si>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</si>
  <si>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</si>
  <si>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</si>
  <si>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</si>
  <si>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</si>
  <si>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</si>
  <si>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</si>
  <si>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</si>
  <si>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</si>
  <si>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</si>
  <si>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</si>
  <si>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</si>
  <si>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</si>
  <si>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</si>
  <si>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</si>
  <si>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</si>
  <si>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</si>
  <si>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</si>
  <si>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</si>
  <si>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</si>
  <si>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</si>
  <si>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</si>
  <si>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</si>
  <si>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</si>
  <si>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</si>
  <si>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</si>
  <si>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</si>
  <si>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</si>
  <si>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</si>
  <si>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</si>
  <si>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</si>
  <si>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</si>
  <si>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</si>
  <si>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</si>
  <si>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</si>
  <si>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</si>
  <si>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</si>
  <si>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</si>
  <si>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</si>
  <si>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</si>
  <si>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</si>
  <si>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</si>
  <si>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</si>
  <si>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</si>
  <si>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</si>
  <si>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</si>
  <si>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</si>
  <si>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</si>
  <si>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</si>
  <si>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</si>
  <si>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</si>
  <si>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</si>
  <si>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</si>
  <si>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</si>
  <si>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</si>
  <si>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</si>
  <si>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</si>
  <si>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</si>
  <si>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</si>
  <si>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</si>
  <si>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</si>
  <si>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</si>
  <si>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</si>
  <si>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</si>
  <si>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</si>
  <si>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</si>
  <si>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</si>
  <si>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</si>
  <si>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</si>
  <si>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</si>
  <si>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</si>
  <si>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</si>
  <si>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</si>
  <si>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</si>
  <si>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</si>
  <si>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</si>
  <si>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</si>
  <si>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</si>
  <si>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</si>
  <si>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</si>
  <si>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</si>
  <si>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</si>
  <si>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</si>
  <si>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</si>
  <si>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</si>
  <si>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</si>
  <si>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</si>
  <si>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</si>
  <si>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</si>
  <si>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</si>
  <si>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</si>
  <si>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</si>
  <si>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</si>
  <si>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</si>
  <si>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</si>
  <si>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</si>
  <si>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</si>
  <si>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</si>
  <si>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</si>
  <si>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</si>
  <si>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</si>
  <si>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</si>
  <si>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</si>
  <si>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</si>
  <si>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</si>
  <si>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</si>
  <si>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</si>
  <si>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</si>
  <si>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</si>
  <si>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</si>
  <si>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</si>
  <si>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</si>
  <si>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</si>
  <si>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</si>
  <si>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</si>
  <si>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</si>
  <si>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</si>
  <si>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</si>
  <si>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</si>
  <si>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</si>
  <si>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</si>
  <si>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</si>
  <si>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</si>
  <si>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</si>
  <si>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</si>
  <si>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</si>
  <si>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</si>
  <si>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</si>
  <si>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</si>
  <si>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</si>
  <si>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</si>
  <si>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</si>
  <si>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</si>
  <si>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</si>
  <si>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</si>
  <si>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</si>
  <si>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</si>
  <si>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</si>
  <si>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</si>
  <si>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</si>
  <si>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</si>
  <si>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</si>
  <si>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</si>
  <si>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</si>
  <si>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</si>
  <si>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</si>
  <si>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</si>
  <si>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</si>
  <si>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</si>
  <si>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</si>
  <si>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</si>
  <si>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</si>
  <si>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</si>
  <si>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</si>
  <si>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</si>
  <si>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</si>
  <si>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</si>
  <si>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</si>
  <si>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</si>
  <si>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</si>
  <si>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</si>
  <si>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</si>
  <si>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</si>
  <si>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</si>
  <si>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</si>
  <si>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</si>
  <si>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</si>
  <si>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</si>
  <si>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</si>
  <si>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</si>
  <si>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</si>
  <si>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</si>
  <si>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</si>
  <si>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</si>
  <si>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</si>
  <si>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</si>
  <si>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</si>
  <si>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</si>
  <si>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</si>
  <si>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</si>
  <si>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</si>
  <si>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</si>
  <si>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</si>
  <si>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</si>
  <si>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</si>
  <si>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</si>
  <si>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</si>
  <si>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</si>
  <si>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</si>
  <si>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</si>
  <si>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</si>
  <si>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</si>
  <si>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</si>
  <si>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</si>
  <si>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</si>
  <si>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</si>
  <si>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</si>
  <si>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</si>
  <si>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</si>
  <si>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</si>
  <si>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</si>
  <si>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</si>
  <si>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</si>
  <si>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</si>
  <si>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</si>
  <si>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</si>
  <si>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</si>
  <si>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</si>
  <si>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</si>
  <si>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</si>
  <si>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</si>
  <si>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</si>
  <si>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</si>
  <si>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</si>
  <si>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</si>
  <si>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</si>
  <si>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</si>
  <si>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</si>
  <si>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</si>
  <si>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</si>
  <si>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</si>
  <si>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</si>
  <si>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</si>
  <si>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</si>
  <si>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</si>
  <si>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</si>
  <si>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</si>
  <si>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</si>
  <si>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</si>
  <si>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</si>
  <si>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</si>
  <si>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</si>
  <si>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</si>
  <si>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</si>
  <si>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</si>
  <si>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</si>
  <si>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</si>
  <si>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</si>
  <si>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</si>
  <si>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</si>
  <si>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</si>
  <si>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</si>
  <si>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</si>
  <si>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</si>
  <si>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</si>
  <si>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</si>
  <si>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</si>
  <si>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</si>
  <si>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</si>
  <si>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</si>
  <si>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</si>
  <si>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</si>
  <si>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</si>
  <si>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</si>
  <si>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</si>
  <si>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</si>
  <si>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</si>
  <si>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</si>
  <si>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</si>
  <si>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</si>
  <si>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</si>
  <si>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</si>
  <si>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</si>
  <si>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</si>
  <si>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</si>
  <si>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</si>
  <si>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</si>
  <si>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</si>
  <si>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</si>
  <si>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</si>
  <si>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</si>
  <si>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</si>
  <si>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</si>
  <si>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</si>
  <si>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</si>
  <si>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</si>
  <si>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</si>
  <si>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</si>
  <si>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</si>
  <si>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</si>
  <si>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</si>
  <si>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</si>
  <si>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</si>
  <si>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</si>
  <si>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</si>
  <si>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</si>
  <si>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</si>
  <si>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</si>
  <si>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</si>
  <si>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</si>
  <si>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</si>
  <si>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</si>
  <si>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</si>
  <si>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</si>
  <si>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</si>
  <si>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</si>
  <si>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</si>
  <si>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</si>
  <si>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</si>
  <si>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</si>
  <si>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</si>
  <si>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</si>
  <si>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</si>
  <si>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</si>
  <si>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</si>
  <si>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</si>
  <si>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</si>
  <si>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</si>
  <si>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</si>
  <si>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</si>
  <si>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</si>
  <si>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</si>
  <si>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</si>
  <si>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</si>
  <si>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</si>
  <si>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</si>
  <si>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</si>
  <si>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</si>
  <si>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</si>
  <si>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</si>
  <si>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</si>
  <si>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</si>
  <si>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</si>
  <si>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</si>
  <si>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</si>
  <si>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</si>
  <si>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</si>
  <si>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</si>
  <si>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</si>
  <si>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</si>
  <si>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</si>
  <si>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</si>
  <si>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</si>
  <si>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</si>
  <si>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</si>
  <si>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</si>
  <si>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</si>
  <si>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</si>
  <si>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</si>
  <si>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</si>
  <si>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</si>
  <si>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</si>
  <si>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</si>
  <si>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</si>
  <si>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</si>
  <si>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</si>
  <si>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</si>
  <si>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</si>
  <si>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</si>
  <si>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</si>
  <si>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</si>
  <si>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</si>
  <si>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</si>
  <si>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</si>
  <si>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</si>
  <si>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</si>
  <si>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</si>
  <si>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</si>
  <si>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</si>
  <si>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</si>
  <si>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</si>
  <si>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</si>
  <si>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</si>
  <si>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</si>
  <si>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</si>
  <si>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</si>
  <si>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</si>
  <si>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</si>
  <si>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</si>
  <si>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</si>
  <si>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</si>
  <si>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</si>
  <si>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</si>
  <si>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</si>
  <si>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</si>
  <si>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</si>
  <si>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</si>
  <si>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</si>
  <si>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</si>
  <si>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</si>
  <si>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</si>
  <si>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</si>
  <si>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</si>
  <si>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</si>
  <si>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</si>
  <si>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</si>
  <si>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</si>
  <si>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</si>
  <si>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</si>
  <si>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</si>
  <si>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</si>
  <si>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</si>
  <si>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</si>
  <si>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</si>
  <si>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</si>
  <si>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</si>
  <si>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</si>
  <si>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</si>
  <si>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</si>
  <si>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</si>
  <si>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</si>
  <si>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</si>
  <si>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</si>
  <si>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</si>
  <si>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</si>
  <si>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</si>
  <si>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</si>
  <si>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</si>
  <si>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</si>
  <si>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</si>
  <si>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</si>
  <si>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</si>
  <si>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</si>
  <si>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</si>
  <si>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</si>
  <si>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</si>
  <si>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</si>
  <si>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</si>
  <si>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</si>
  <si>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</si>
  <si>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</si>
  <si>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</si>
  <si>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</si>
  <si>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</si>
  <si>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</si>
  <si>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</si>
  <si>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</si>
  <si>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</si>
  <si>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</si>
  <si>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</si>
  <si>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</si>
  <si>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</si>
  <si>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</si>
  <si>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</si>
  <si>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</si>
  <si>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</si>
  <si>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</si>
  <si>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</si>
  <si>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</si>
  <si>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</si>
  <si>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</si>
  <si>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</si>
  <si>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</si>
  <si>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</si>
  <si>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</si>
  <si>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</si>
  <si>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</si>
  <si>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</si>
  <si>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</si>
  <si>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</si>
  <si>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</si>
  <si>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</si>
  <si>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</si>
  <si>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</si>
  <si>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</si>
  <si>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</si>
  <si>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</si>
  <si>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</si>
  <si>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</si>
  <si>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</si>
  <si>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</si>
  <si>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</si>
  <si>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</si>
  <si>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</si>
  <si>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</si>
  <si>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</si>
  <si>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</si>
  <si>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</si>
  <si>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</si>
  <si>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</si>
  <si>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</si>
  <si>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</si>
  <si>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</si>
  <si>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</si>
  <si>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</si>
  <si>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</si>
  <si>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</si>
  <si>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</si>
  <si>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</si>
  <si>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</si>
  <si>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</si>
  <si>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</si>
  <si>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</si>
  <si>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</si>
  <si>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</si>
  <si>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</si>
  <si>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</si>
  <si>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</si>
  <si>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</si>
  <si>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</si>
  <si>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</si>
  <si>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</si>
  <si>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</si>
  <si>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</si>
  <si>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</si>
  <si>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</si>
  <si>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</si>
  <si>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</si>
  <si>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</si>
  <si>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</si>
  <si>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</si>
  <si>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</si>
  <si>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</si>
  <si>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</si>
  <si>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</si>
  <si>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</si>
  <si>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</si>
  <si>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</si>
  <si>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</si>
  <si>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</si>
  <si>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</si>
  <si>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</si>
  <si>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</si>
  <si>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</si>
  <si>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</si>
  <si>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</si>
  <si>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</si>
  <si>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</si>
  <si>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</si>
  <si>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</si>
  <si>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</si>
  <si>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</si>
  <si>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</si>
  <si>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</si>
  <si>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</si>
  <si>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</si>
  <si>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</si>
  <si>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</si>
  <si>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</si>
  <si>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</si>
  <si>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</si>
  <si>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</si>
  <si>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</si>
  <si>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</si>
  <si>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</si>
  <si>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</si>
  <si>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</si>
  <si>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</si>
  <si>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</si>
  <si>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</si>
  <si>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</si>
  <si>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</si>
  <si>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</si>
  <si>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</si>
  <si>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</si>
  <si>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</si>
  <si>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</si>
  <si>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</si>
  <si>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</si>
  <si>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</si>
  <si>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</si>
  <si>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</si>
  <si>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</si>
  <si>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</si>
  <si>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</si>
  <si>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</si>
  <si>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</si>
  <si>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</si>
  <si>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</si>
  <si>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</si>
  <si>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</si>
  <si>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</si>
  <si>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</si>
  <si>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</si>
  <si>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</si>
  <si>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</si>
  <si>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</si>
  <si>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</si>
  <si>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</si>
  <si>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</si>
  <si>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</si>
  <si>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</si>
  <si>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</si>
  <si>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</si>
  <si>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</si>
  <si>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</si>
  <si>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</si>
  <si>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</si>
  <si>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</si>
  <si>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</si>
  <si>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</si>
  <si>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</si>
  <si>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</si>
  <si>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</si>
  <si>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</si>
  <si>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</si>
  <si>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</si>
  <si>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</si>
  <si>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</si>
  <si>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</si>
  <si>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</si>
  <si>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</si>
  <si>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</si>
  <si>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</si>
  <si>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</si>
  <si>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</si>
  <si>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</si>
  <si>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</si>
  <si>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</si>
  <si>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</si>
  <si>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</si>
  <si>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</si>
  <si>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</si>
  <si>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</si>
  <si>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</si>
  <si>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</si>
  <si>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</si>
  <si>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</si>
  <si>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</si>
  <si>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</si>
  <si>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</si>
  <si>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</si>
  <si>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</si>
  <si>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</si>
  <si>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</si>
  <si>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</si>
  <si>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</si>
  <si>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</si>
  <si>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</si>
  <si>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</si>
  <si>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</si>
  <si>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</si>
  <si>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</si>
  <si>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</si>
  <si>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</si>
  <si>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</si>
  <si>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</si>
  <si>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</si>
  <si>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</si>
  <si>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</si>
  <si>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</si>
  <si>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</si>
  <si>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</si>
  <si>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</si>
  <si>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</si>
  <si>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</si>
  <si>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</si>
  <si>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</si>
  <si>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</si>
  <si>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</si>
  <si>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</si>
  <si>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</si>
  <si>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</si>
  <si>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</si>
  <si>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</si>
  <si>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</si>
  <si>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</si>
  <si>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</si>
  <si>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</si>
  <si>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</si>
  <si>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</si>
  <si>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</si>
  <si>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</si>
  <si>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</si>
  <si>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</si>
  <si>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</si>
  <si>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</si>
  <si>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</si>
  <si>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</si>
  <si>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</si>
  <si>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</si>
  <si>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</si>
  <si>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</si>
  <si>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</si>
  <si>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</si>
  <si>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</si>
  <si>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</si>
  <si>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</si>
  <si>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</si>
  <si>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</si>
  <si>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</si>
  <si>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</si>
  <si>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</si>
  <si>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</si>
  <si>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</si>
  <si>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</si>
  <si>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</si>
  <si>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</si>
  <si>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</si>
  <si>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</si>
  <si>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</si>
  <si>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</si>
  <si>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</si>
  <si>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</si>
  <si>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</si>
  <si>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</si>
  <si>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</si>
  <si>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</si>
  <si>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</si>
  <si>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</si>
  <si>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</si>
  <si>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</si>
  <si>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</si>
  <si>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</si>
  <si>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</si>
  <si>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</si>
  <si>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</si>
  <si>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</si>
  <si>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</si>
  <si>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</si>
  <si>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</si>
  <si>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</si>
  <si>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</si>
  <si>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</si>
  <si>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</si>
  <si>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</si>
  <si>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</si>
  <si>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</si>
  <si>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</si>
  <si>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</si>
  <si>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</si>
  <si>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</si>
  <si>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</si>
  <si>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</si>
  <si>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</si>
  <si>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</si>
  <si>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</si>
  <si>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</si>
  <si>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</si>
  <si>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</si>
  <si>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</si>
  <si>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</si>
  <si>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</si>
  <si>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</si>
  <si>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</si>
  <si>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</si>
  <si>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</si>
  <si>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</si>
  <si>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</si>
  <si>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</si>
  <si>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</si>
  <si>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</si>
  <si>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</si>
  <si>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</si>
  <si>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</si>
  <si>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</si>
  <si>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</si>
  <si>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</si>
  <si>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</si>
  <si>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</si>
  <si>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</si>
  <si>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</si>
  <si>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</si>
  <si>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</si>
  <si>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</si>
  <si>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</si>
  <si>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</si>
  <si>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</si>
  <si>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</si>
  <si>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</si>
  <si>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</si>
  <si>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</si>
  <si>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</si>
  <si>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</si>
  <si>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</si>
  <si>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</si>
  <si>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</si>
  <si>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</si>
  <si>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</si>
  <si>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</si>
  <si>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</si>
  <si>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</si>
  <si>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</si>
  <si>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</si>
  <si>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</si>
  <si>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</si>
  <si>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</si>
  <si>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</si>
  <si>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</si>
  <si>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</si>
  <si>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</si>
  <si>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</si>
  <si>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</si>
  <si>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</si>
  <si>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</si>
  <si>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</si>
  <si>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</si>
  <si>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</si>
  <si>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</si>
  <si>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</si>
  <si>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</si>
  <si>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</si>
  <si>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</si>
  <si>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</si>
  <si>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</si>
  <si>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</si>
  <si>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</si>
  <si>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</si>
  <si>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</si>
  <si>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</si>
  <si>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</si>
  <si>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</si>
  <si>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</si>
  <si>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</si>
  <si>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</si>
  <si>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</si>
  <si>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</si>
  <si>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</si>
  <si>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</si>
  <si>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</si>
  <si>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</si>
  <si>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</si>
  <si>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</si>
  <si>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</si>
  <si>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</si>
  <si>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</si>
  <si>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</si>
  <si>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</si>
  <si>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</si>
  <si>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</si>
  <si>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</si>
  <si>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</si>
  <si>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</si>
  <si>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</si>
  <si>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</si>
  <si>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</si>
  <si>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</si>
  <si>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</si>
  <si>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</si>
  <si>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</si>
  <si>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</si>
  <si>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</si>
  <si>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</si>
  <si>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</si>
  <si>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</si>
  <si>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</si>
  <si>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</si>
  <si>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</si>
  <si>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</si>
  <si>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</si>
  <si>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</si>
  <si>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</si>
  <si>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</si>
  <si>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</si>
  <si>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</si>
  <si>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</si>
  <si>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</si>
  <si>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</si>
  <si>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</si>
  <si>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</si>
  <si>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</si>
  <si>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</si>
  <si>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</si>
  <si>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</si>
  <si>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</si>
  <si>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</si>
  <si>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</si>
  <si>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</si>
  <si>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</si>
  <si>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</si>
  <si>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</si>
  <si>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</si>
  <si>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</si>
  <si>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</si>
  <si>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</si>
  <si>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</si>
  <si>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</si>
  <si>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</si>
  <si>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</si>
  <si>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</si>
  <si>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</si>
  <si>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</si>
  <si>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</si>
  <si>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</si>
  <si>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</si>
  <si>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</si>
  <si>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</si>
  <si>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</si>
  <si>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</si>
  <si>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</si>
  <si>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</si>
  <si>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</si>
  <si>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</si>
  <si>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</si>
  <si>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</si>
  <si>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</si>
  <si>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</si>
  <si>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</si>
  <si>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</si>
  <si>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</si>
  <si>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</si>
  <si>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</si>
  <si>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</si>
  <si>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</si>
  <si>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</si>
  <si>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</si>
  <si>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</si>
  <si>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</si>
  <si>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</si>
  <si>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</si>
  <si>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</si>
  <si>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</si>
  <si>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</si>
  <si>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</si>
  <si>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</si>
  <si>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</si>
  <si>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</si>
  <si>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</si>
  <si>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</si>
  <si>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</si>
  <si>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</si>
  <si>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</si>
  <si>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</si>
  <si>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</si>
  <si>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</si>
  <si>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</si>
  <si>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</si>
  <si>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</si>
  <si>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</si>
  <si>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</si>
  <si>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</si>
  <si>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</si>
  <si>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</si>
  <si>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</si>
  <si>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</si>
  <si>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</si>
  <si>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</si>
  <si>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</si>
  <si>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</si>
  <si>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</si>
  <si>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</si>
  <si>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</si>
  <si>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</si>
  <si>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</si>
  <si>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</si>
  <si>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</si>
  <si>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</si>
  <si>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</si>
  <si>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</si>
  <si>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</si>
  <si>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</si>
  <si>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</si>
  <si>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</si>
  <si>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</si>
  <si>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</si>
  <si>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</si>
  <si>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</si>
  <si>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</si>
  <si>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</si>
  <si>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</si>
  <si>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</si>
  <si>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</si>
  <si>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</si>
  <si>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</si>
  <si>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</si>
  <si>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</si>
  <si>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</si>
  <si>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</si>
  <si>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</si>
  <si>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</si>
  <si>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</si>
  <si>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</si>
  <si>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</si>
  <si>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</si>
  <si>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</si>
  <si>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</si>
  <si>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</si>
  <si>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</si>
  <si>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</si>
  <si>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</si>
  <si>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</si>
  <si>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</si>
  <si>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</si>
  <si>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</si>
  <si>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</si>
  <si>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</si>
  <si>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</si>
  <si>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</si>
  <si>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</si>
  <si>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</si>
  <si>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</si>
  <si>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</si>
  <si>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</si>
  <si>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</si>
  <si>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</si>
  <si>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</si>
  <si>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</si>
  <si>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</si>
  <si>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</si>
  <si>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</si>
  <si>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</si>
  <si>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</si>
  <si>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</si>
  <si>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</si>
  <si>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</si>
  <si>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</si>
  <si>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</si>
  <si>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</si>
  <si>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</si>
  <si>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</si>
  <si>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</si>
  <si>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</si>
  <si>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</si>
  <si>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</si>
  <si>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</si>
  <si>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</si>
  <si>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</si>
  <si>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</si>
  <si>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</si>
  <si>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</si>
  <si>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</si>
  <si>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</si>
  <si>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</si>
  <si>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</si>
  <si>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</si>
  <si>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</si>
  <si>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</si>
  <si>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</si>
  <si>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</si>
  <si>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</si>
  <si>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</si>
  <si>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</si>
  <si>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</si>
  <si>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</si>
  <si>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</si>
  <si>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</si>
  <si>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</si>
  <si>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</si>
  <si>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</si>
  <si>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</si>
  <si>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</si>
  <si>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</si>
  <si>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</si>
  <si>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</si>
  <si>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</si>
  <si>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</si>
  <si>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</si>
  <si>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</si>
  <si>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</si>
  <si>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</si>
  <si>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</si>
  <si>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</si>
  <si>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</si>
  <si>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</si>
  <si>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</si>
  <si>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</si>
  <si>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</si>
  <si>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</si>
  <si>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</si>
  <si>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</si>
  <si>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</si>
  <si>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</si>
  <si>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</si>
  <si>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</si>
  <si>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</si>
  <si>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</si>
  <si>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</si>
  <si>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</si>
  <si>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</si>
  <si>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</si>
  <si>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</si>
  <si>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</si>
  <si>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</si>
  <si>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</si>
  <si>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</si>
  <si>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</si>
  <si>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</si>
  <si>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</si>
  <si>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</si>
  <si>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</si>
  <si>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</si>
  <si>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</si>
  <si>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</si>
  <si>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</si>
  <si>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</si>
  <si>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</si>
  <si>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</si>
  <si>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</si>
  <si>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</si>
  <si>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</si>
  <si>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</si>
  <si>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</si>
  <si>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</si>
  <si>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</si>
  <si>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</si>
  <si>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</si>
  <si>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</si>
  <si>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</si>
  <si>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</si>
  <si>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</si>
  <si>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</si>
  <si>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</si>
  <si>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</si>
  <si>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</si>
  <si>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</si>
  <si>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</si>
  <si>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</si>
  <si>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</si>
  <si>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</si>
  <si>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</si>
  <si>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</si>
  <si>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</si>
  <si>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</si>
  <si>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</si>
  <si>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</si>
  <si>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</si>
  <si>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</si>
  <si>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</si>
  <si>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</si>
  <si>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</si>
  <si>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</si>
  <si>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</si>
  <si>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</si>
  <si>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</si>
  <si>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</si>
  <si>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</si>
  <si>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</si>
  <si>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</si>
  <si>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</si>
  <si>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</si>
  <si>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</si>
  <si>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</si>
  <si>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</si>
  <si>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</si>
  <si>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</si>
  <si>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</si>
  <si>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</si>
  <si>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</si>
  <si>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</si>
  <si>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</si>
  <si>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</si>
  <si>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</si>
  <si>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</si>
  <si>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</si>
  <si>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</si>
  <si>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</si>
  <si>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</si>
  <si>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</si>
  <si>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</si>
  <si>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</si>
  <si>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</si>
  <si>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</si>
  <si>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</si>
  <si>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</si>
  <si>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</si>
  <si>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</si>
  <si>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</si>
  <si>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</si>
  <si>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</si>
  <si>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</si>
  <si>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</si>
  <si>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</si>
  <si>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</si>
  <si>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</si>
  <si>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</si>
  <si>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</si>
  <si>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</si>
  <si>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</si>
  <si>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</si>
  <si>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</si>
  <si>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</si>
  <si>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</si>
  <si>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</si>
  <si>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</si>
  <si>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</si>
  <si>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</si>
  <si>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</si>
  <si>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</si>
  <si>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</si>
  <si>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</si>
  <si>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</si>
  <si>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</si>
  <si>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</si>
  <si>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</si>
  <si>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</si>
  <si>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</si>
  <si>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</si>
  <si>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</si>
  <si>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</si>
  <si>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</si>
  <si>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</si>
  <si>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</si>
  <si>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</si>
  <si>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</si>
  <si>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</si>
  <si>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</si>
  <si>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</si>
  <si>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</si>
  <si>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</si>
  <si>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</si>
  <si>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</si>
  <si>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</si>
  <si>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</si>
  <si>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</si>
  <si>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</si>
  <si>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</si>
  <si>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</si>
  <si>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</si>
  <si>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</si>
  <si>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</si>
  <si>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</si>
  <si>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</si>
  <si>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</si>
  <si>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</si>
  <si>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</si>
  <si>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</si>
  <si>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</si>
  <si>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</si>
  <si>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</si>
  <si>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</si>
  <si>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</si>
  <si>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</si>
  <si>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</si>
  <si>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</si>
  <si>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</si>
  <si>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</si>
  <si>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</si>
  <si>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</si>
  <si>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</si>
  <si>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</si>
  <si>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</si>
  <si>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</si>
  <si>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</si>
  <si>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</si>
  <si>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</si>
  <si>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</si>
  <si>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</si>
  <si>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</si>
  <si>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</si>
  <si>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</si>
  <si>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</si>
  <si>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</si>
  <si>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</si>
  <si>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</si>
  <si>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</si>
  <si>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</si>
  <si>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</si>
  <si>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</si>
  <si>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</si>
  <si>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</si>
  <si>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</si>
  <si>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</si>
  <si>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</si>
  <si>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</si>
  <si>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</si>
  <si>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</si>
  <si>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</si>
  <si>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</si>
  <si>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</si>
  <si>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</si>
  <si>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</si>
  <si>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</si>
  <si>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</si>
  <si>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</si>
  <si>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</si>
  <si>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</si>
  <si>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</si>
  <si>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</si>
  <si>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</si>
  <si>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</si>
  <si>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</si>
  <si>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</si>
  <si>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</si>
  <si>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</si>
  <si>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</si>
  <si>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</si>
  <si>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</si>
  <si>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</si>
  <si>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</si>
  <si>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</si>
  <si>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</si>
  <si>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</si>
  <si>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</si>
  <si>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</si>
  <si>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</si>
  <si>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</si>
  <si>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</si>
  <si>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</si>
  <si>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</si>
  <si>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</si>
  <si>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</si>
  <si>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</si>
  <si>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</si>
  <si>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</si>
  <si>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</si>
  <si>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</si>
  <si>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</si>
  <si>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</si>
  <si>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</si>
  <si>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</si>
  <si>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</si>
  <si>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</si>
  <si>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</si>
  <si>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</si>
  <si>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</si>
  <si>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</si>
  <si>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</si>
  <si>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</si>
  <si>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</si>
  <si>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</si>
  <si>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</si>
  <si>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</si>
  <si>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</si>
  <si>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</si>
  <si>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</si>
  <si>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</si>
  <si>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</si>
  <si>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</si>
  <si>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</si>
  <si>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</si>
  <si>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</si>
  <si>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</si>
  <si>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</si>
  <si>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</si>
  <si>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</si>
  <si>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</si>
  <si>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</si>
  <si>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</si>
  <si>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</si>
  <si>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</si>
  <si>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</si>
  <si>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</si>
  <si>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</si>
  <si>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</si>
  <si>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</si>
  <si>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</si>
  <si>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</si>
  <si>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</si>
  <si>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</si>
  <si>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</si>
  <si>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</si>
  <si>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</si>
  <si>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</si>
  <si>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</si>
  <si>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</si>
  <si>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</si>
  <si>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</si>
  <si>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</si>
  <si>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</si>
  <si>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</si>
  <si>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</si>
  <si>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</si>
  <si>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</si>
  <si>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</si>
  <si>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</si>
  <si>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</si>
  <si>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</si>
  <si>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</si>
  <si>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</si>
  <si>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</si>
  <si>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</si>
  <si>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</si>
  <si>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</si>
  <si>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</si>
  <si>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</si>
  <si>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</si>
  <si>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</si>
  <si>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</si>
  <si>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</si>
  <si>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</si>
  <si>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</si>
  <si>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</si>
  <si>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</si>
  <si>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</si>
  <si>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</si>
  <si>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</si>
  <si>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</si>
  <si>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</si>
  <si>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</si>
  <si>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</si>
  <si>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</si>
  <si>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</si>
  <si>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</si>
  <si>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</si>
  <si>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</si>
  <si>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</si>
  <si>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</si>
  <si>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</si>
  <si>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</si>
  <si>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</si>
  <si>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</si>
  <si>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</si>
  <si>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</si>
  <si>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</si>
  <si>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</si>
  <si>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</si>
  <si>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</si>
  <si>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</si>
  <si>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</si>
  <si>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</si>
  <si>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</si>
  <si>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</si>
  <si>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</si>
  <si>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</si>
  <si>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</si>
  <si>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</si>
  <si>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</si>
  <si>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</si>
  <si>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</si>
  <si>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</si>
  <si>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</si>
  <si>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</si>
  <si>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</si>
  <si>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</si>
  <si>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</si>
  <si>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</si>
  <si>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</si>
  <si>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</si>
  <si>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</si>
  <si>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</si>
  <si>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</si>
  <si>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</si>
  <si>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</si>
  <si>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</si>
  <si>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</si>
  <si>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</si>
  <si>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</si>
  <si>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</si>
  <si>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</si>
  <si>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</si>
  <si>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</si>
  <si>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</si>
  <si>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</si>
  <si>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</si>
  <si>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</si>
  <si>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</si>
  <si>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</si>
  <si>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</si>
  <si>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</si>
  <si>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</si>
  <si>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</si>
  <si>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</si>
  <si>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</si>
  <si>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</si>
  <si>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</si>
  <si>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</si>
  <si>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</si>
  <si>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</si>
  <si>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</si>
  <si>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</si>
  <si>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</si>
  <si>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</si>
  <si>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</si>
  <si>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</si>
  <si>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</si>
  <si>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</si>
  <si>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</si>
  <si>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</si>
  <si>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</si>
  <si>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</si>
  <si>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</si>
  <si>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</si>
  <si>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</si>
  <si>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</si>
  <si>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</si>
  <si>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</si>
  <si>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</si>
  <si>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</si>
  <si>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</si>
  <si>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</si>
  <si>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</si>
  <si>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</si>
  <si>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</si>
  <si>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</si>
  <si>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</si>
  <si>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</si>
  <si>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</si>
  <si>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</si>
  <si>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</si>
  <si>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</si>
  <si>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</si>
  <si>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</si>
  <si>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</si>
  <si>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</si>
  <si>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</si>
  <si>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</si>
  <si>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</si>
  <si>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</si>
  <si>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</si>
  <si>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</si>
  <si>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</si>
  <si>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</si>
  <si>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</si>
  <si>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</si>
  <si>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</si>
  <si>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</si>
  <si>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</si>
  <si>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</si>
  <si>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</si>
  <si>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</si>
  <si>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</si>
  <si>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</si>
  <si>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</si>
  <si>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</si>
  <si>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</si>
  <si>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</si>
  <si>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</si>
  <si>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</si>
  <si>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</si>
  <si>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</si>
  <si>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</si>
  <si>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</si>
  <si>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</si>
  <si>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</si>
  <si>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</si>
  <si>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</si>
  <si>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</si>
  <si>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</si>
  <si>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</si>
  <si>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</si>
  <si>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</si>
  <si>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</si>
  <si>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</si>
  <si>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</si>
  <si>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</si>
  <si>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</si>
  <si>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</si>
  <si>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</si>
  <si>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</si>
  <si>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</si>
  <si>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</si>
  <si>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</si>
  <si>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</si>
  <si>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</si>
  <si>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</si>
  <si>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</si>
  <si>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</si>
  <si>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</si>
  <si>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</si>
  <si>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</si>
  <si>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</si>
  <si>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</si>
  <si>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</si>
  <si>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</si>
  <si>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</si>
  <si>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</si>
  <si>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</si>
  <si>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</si>
  <si>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</si>
  <si>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</si>
  <si>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</si>
  <si>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</si>
  <si>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</si>
  <si>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</si>
  <si>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</si>
  <si>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</si>
  <si>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</si>
  <si>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</si>
  <si>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</si>
  <si>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</si>
  <si>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</si>
  <si>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</si>
  <si>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</si>
  <si>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</si>
  <si>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</si>
  <si>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</si>
  <si>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</si>
  <si>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</si>
  <si>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</si>
  <si>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</si>
  <si>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</si>
  <si>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</si>
  <si>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</si>
  <si>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</si>
  <si>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</si>
  <si>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</si>
  <si>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</si>
  <si>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</si>
  <si>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</si>
  <si>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</si>
  <si>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</si>
  <si>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</si>
  <si>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</si>
  <si>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</si>
  <si>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</si>
  <si>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</si>
  <si>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</si>
  <si>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</si>
  <si>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</si>
  <si>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</si>
  <si>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</si>
  <si>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</si>
  <si>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</si>
  <si>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</si>
  <si>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</si>
  <si>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</si>
  <si>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</si>
  <si>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</si>
  <si>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</si>
  <si>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</si>
  <si>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</si>
  <si>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</si>
  <si>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</si>
  <si>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</si>
  <si>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</si>
  <si>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</si>
  <si>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</si>
  <si>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</si>
  <si>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</si>
  <si>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</si>
  <si>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</si>
  <si>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</si>
  <si>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</si>
  <si>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</si>
  <si>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</si>
  <si>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</si>
  <si>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</si>
  <si>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</si>
  <si>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</si>
  <si>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</si>
  <si>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</si>
  <si>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</si>
  <si>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</si>
  <si>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</si>
  <si>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</si>
  <si>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</si>
  <si>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</si>
  <si>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</si>
  <si>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</si>
  <si>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</si>
  <si>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</si>
  <si>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</si>
  <si>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</si>
  <si>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</si>
  <si>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</si>
  <si>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</si>
  <si>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</si>
  <si>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</si>
  <si>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</si>
  <si>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</si>
  <si>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</si>
  <si>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</si>
  <si>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</si>
  <si>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</si>
  <si>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</si>
  <si>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</si>
  <si>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</si>
  <si>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</si>
  <si>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</si>
  <si>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</si>
  <si>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</si>
  <si>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</si>
  <si>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</si>
  <si>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</si>
  <si>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</si>
  <si>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</si>
  <si>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</si>
  <si>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</si>
  <si>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</si>
  <si>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</si>
  <si>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</si>
  <si>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</si>
  <si>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</si>
  <si>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</si>
  <si>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</si>
  <si>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</si>
  <si>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</si>
  <si>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</si>
  <si>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</si>
  <si>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</si>
  <si>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</si>
  <si>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</si>
  <si>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</si>
  <si>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</si>
  <si>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</si>
  <si>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</si>
  <si>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</si>
  <si>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</si>
  <si>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</si>
  <si>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</si>
  <si>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</si>
  <si>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</si>
  <si>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</si>
  <si>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</si>
  <si>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</si>
  <si>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</si>
  <si>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</si>
  <si>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</si>
  <si>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</si>
  <si>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</si>
  <si>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</si>
  <si>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</si>
  <si>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</si>
  <si>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</si>
  <si>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</si>
  <si>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</si>
  <si>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</si>
  <si>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</si>
  <si>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</si>
  <si>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</si>
  <si>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</si>
  <si>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</si>
  <si>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</si>
  <si>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</si>
  <si>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</si>
  <si>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</si>
  <si>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</si>
  <si>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</si>
  <si>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</si>
  <si>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</si>
  <si>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</si>
  <si>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</si>
  <si>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</si>
  <si>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</si>
  <si>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</si>
  <si>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</si>
  <si>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</si>
  <si>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</si>
  <si>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</si>
  <si>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</si>
  <si>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</si>
  <si>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</si>
  <si>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</si>
  <si>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</si>
  <si>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</si>
  <si>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</si>
  <si>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</si>
  <si>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</si>
  <si>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</si>
  <si>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</si>
  <si>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</si>
  <si>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</si>
  <si>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</si>
  <si>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</si>
  <si>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</si>
  <si>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</si>
  <si>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</si>
  <si>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</si>
  <si>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</si>
  <si>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</si>
  <si>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</si>
  <si>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</si>
  <si>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</si>
  <si>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</si>
  <si>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</si>
  <si>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</si>
  <si>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</si>
  <si>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</si>
  <si>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</si>
  <si>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</si>
  <si>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</si>
  <si>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</si>
  <si>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</si>
  <si>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</si>
  <si>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</si>
  <si>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</si>
  <si>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</si>
  <si>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</si>
  <si>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</si>
  <si>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</si>
  <si>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</si>
  <si>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</si>
  <si>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</si>
  <si>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</si>
  <si>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</si>
  <si>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</si>
  <si>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</si>
  <si>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</si>
  <si>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</si>
  <si>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</si>
  <si>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</si>
  <si>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</si>
  <si>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</si>
  <si>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</si>
  <si>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</si>
  <si>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</si>
  <si>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</si>
  <si>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</si>
  <si>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</si>
  <si>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</si>
  <si>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</si>
  <si>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</si>
  <si>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</si>
  <si>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</si>
  <si>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</si>
  <si>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</si>
  <si>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</si>
  <si>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</si>
  <si>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</si>
  <si>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</si>
  <si>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</si>
  <si>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</si>
  <si>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</si>
  <si>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</si>
  <si>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</si>
  <si>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</si>
  <si>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</si>
  <si>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</si>
  <si>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</si>
  <si>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</si>
  <si>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</si>
  <si>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</si>
  <si>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</si>
  <si>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</si>
  <si>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</si>
  <si>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</si>
  <si>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</si>
  <si>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</si>
  <si>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</si>
  <si>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</si>
  <si>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</si>
  <si>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</si>
  <si>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</si>
  <si>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</si>
  <si>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</si>
  <si>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</si>
  <si>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</si>
  <si>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</si>
  <si>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</si>
  <si>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</si>
  <si>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</si>
  <si>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</si>
  <si>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</si>
  <si>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</si>
  <si>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</si>
  <si>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</si>
  <si>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</si>
  <si>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</si>
  <si>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</si>
  <si>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</si>
  <si>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</si>
  <si>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</si>
  <si>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</si>
  <si>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</si>
  <si>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</si>
  <si>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</si>
  <si>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</si>
  <si>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</si>
  <si>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</si>
  <si>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</si>
  <si>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</si>
  <si>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</si>
  <si>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</si>
  <si>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</si>
  <si>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</si>
  <si>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</si>
  <si>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</si>
  <si>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</si>
  <si>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</si>
  <si>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</si>
  <si>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</si>
  <si>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</si>
  <si>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</si>
  <si>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</si>
  <si>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</si>
  <si>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</si>
  <si>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</si>
  <si>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</si>
  <si>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</si>
  <si>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</si>
  <si>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</si>
  <si>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</si>
  <si>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</si>
  <si>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</si>
  <si>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</si>
  <si>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</si>
  <si>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</si>
  <si>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</si>
  <si>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</si>
  <si>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</si>
  <si>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</si>
  <si>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</si>
  <si>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</si>
  <si>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</si>
  <si>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</si>
  <si>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</si>
  <si>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</si>
  <si>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</si>
  <si>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</si>
  <si>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</si>
  <si>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</si>
  <si>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</si>
  <si>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</si>
  <si>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</si>
  <si>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</si>
  <si>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</si>
  <si>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</si>
  <si>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</si>
  <si>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</si>
  <si>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</si>
  <si>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</si>
  <si>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</si>
  <si>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</si>
  <si>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</si>
  <si>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</si>
  <si>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</si>
  <si>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</si>
  <si>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</si>
  <si>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</si>
  <si>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</si>
  <si>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</si>
  <si>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</si>
  <si>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</si>
  <si>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</si>
  <si>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</si>
  <si>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</si>
  <si>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</si>
  <si>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</si>
  <si>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</si>
  <si>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</si>
  <si>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</si>
  <si>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</si>
  <si>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</si>
  <si>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</si>
  <si>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</si>
  <si>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</si>
  <si>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</si>
  <si>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</si>
  <si>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</si>
  <si>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</si>
  <si>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</si>
  <si>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</si>
  <si>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</si>
  <si>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</si>
  <si>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</si>
  <si>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</si>
  <si>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</si>
  <si>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</si>
  <si>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</si>
  <si>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</si>
  <si>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</si>
  <si>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</si>
  <si>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</si>
  <si>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</si>
  <si>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</si>
  <si>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</si>
  <si>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</si>
  <si>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</si>
  <si>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</si>
  <si>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</si>
  <si>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</si>
  <si>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</si>
  <si>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</si>
  <si>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</si>
  <si>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</si>
  <si>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</si>
  <si>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</si>
  <si>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</si>
  <si>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</si>
  <si>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</si>
  <si>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</si>
  <si>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</si>
  <si>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</si>
  <si>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</si>
  <si>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</si>
  <si>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</si>
  <si>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</si>
  <si>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</si>
  <si>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</si>
  <si>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</si>
  <si>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</si>
  <si>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</si>
  <si>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</si>
  <si>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</si>
  <si>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</si>
  <si>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</si>
  <si>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</si>
  <si>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</si>
  <si>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</si>
  <si>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</si>
  <si>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</si>
  <si>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</si>
  <si>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</si>
  <si>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</si>
  <si>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</si>
  <si>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</si>
  <si>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</si>
  <si>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</si>
  <si>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</si>
  <si>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</si>
  <si>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</si>
  <si>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</si>
  <si>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</si>
  <si>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</si>
  <si>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</si>
  <si>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</si>
  <si>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</si>
  <si>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</si>
  <si>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</si>
  <si>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</si>
  <si>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</si>
  <si>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</si>
  <si>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</si>
  <si>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</si>
  <si>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</si>
  <si>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</si>
  <si>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</si>
  <si>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</si>
  <si>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</si>
  <si>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</si>
  <si>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</si>
  <si>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</si>
  <si>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</si>
  <si>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</si>
  <si>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</si>
  <si>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</si>
  <si>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</si>
  <si>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</si>
  <si>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</si>
  <si>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</si>
  <si>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</si>
  <si>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</si>
  <si>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</si>
  <si>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</si>
  <si>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</si>
  <si>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</si>
  <si>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</si>
  <si>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</si>
  <si>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</si>
  <si>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</si>
  <si>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</si>
  <si>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</si>
  <si>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</si>
  <si>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</si>
  <si>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</si>
  <si>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</si>
  <si>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</si>
  <si>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</si>
  <si>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</si>
  <si>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</si>
  <si>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</si>
  <si>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</si>
  <si>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</si>
  <si>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</si>
  <si>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</si>
  <si>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</si>
  <si>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</si>
  <si>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</si>
  <si>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</si>
  <si>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</si>
  <si>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</si>
  <si>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</si>
  <si>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</si>
  <si>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</si>
  <si>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</si>
  <si>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</si>
  <si>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</si>
  <si>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</si>
  <si>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</si>
  <si>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</si>
  <si>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</si>
  <si>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</si>
  <si>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</si>
  <si>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</si>
  <si>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</si>
  <si>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</si>
  <si>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</si>
  <si>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</si>
  <si>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</si>
  <si>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</si>
  <si>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</si>
  <si>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</si>
  <si>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</si>
  <si>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</si>
  <si>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</si>
  <si>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</si>
  <si>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</si>
  <si>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</si>
  <si>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</si>
  <si>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</si>
  <si>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</si>
  <si>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</si>
  <si>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</si>
  <si>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</si>
  <si>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</si>
  <si>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</si>
  <si>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</si>
  <si>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</si>
  <si>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</si>
  <si>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</si>
  <si>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</si>
  <si>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</si>
  <si>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</si>
  <si>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</si>
  <si>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</si>
  <si>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</si>
  <si>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</si>
  <si>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</si>
  <si>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</si>
  <si>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</si>
  <si>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</si>
  <si>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</si>
  <si>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</si>
  <si>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</si>
  <si>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</si>
  <si>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</si>
  <si>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</si>
  <si>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</si>
  <si>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</si>
  <si>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</si>
  <si>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</si>
  <si>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</si>
  <si>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</si>
  <si>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</si>
  <si>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</si>
  <si>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</si>
  <si>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</si>
  <si>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</si>
  <si>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</si>
  <si>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</si>
  <si>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</si>
  <si>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</si>
  <si>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</si>
  <si>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</si>
  <si>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</si>
  <si>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</si>
  <si>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</si>
  <si>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</si>
  <si>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</si>
  <si>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</si>
  <si>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</si>
  <si>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</si>
  <si>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</si>
  <si>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</si>
  <si>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</si>
  <si>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</si>
  <si>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</si>
  <si>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</si>
  <si>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</si>
  <si>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</si>
  <si>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</si>
  <si>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</si>
  <si>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</si>
  <si>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</si>
  <si>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</si>
  <si>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</si>
  <si>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</si>
  <si>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</si>
  <si>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</si>
  <si>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</si>
  <si>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</si>
  <si>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</si>
  <si>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</si>
  <si>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</si>
  <si>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</si>
  <si>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</si>
  <si>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</si>
  <si>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</si>
  <si>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</si>
  <si>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</si>
  <si>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</si>
  <si>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</si>
  <si>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</si>
  <si>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</si>
  <si>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</si>
  <si>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</si>
  <si>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</si>
  <si>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</si>
  <si>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</si>
  <si>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</si>
  <si>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</si>
  <si>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</si>
  <si>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</si>
  <si>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</si>
  <si>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</si>
  <si>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</si>
  <si>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</si>
  <si>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</si>
  <si>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</si>
  <si>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</si>
  <si>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</si>
  <si>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</si>
  <si>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</si>
  <si>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</si>
  <si>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</si>
  <si>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</si>
  <si>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</si>
  <si>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</si>
  <si>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</si>
  <si>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</si>
  <si>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</si>
  <si>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</si>
  <si>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</si>
  <si>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</si>
  <si>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</si>
  <si>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</si>
  <si>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</si>
  <si>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</si>
  <si>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</si>
  <si>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</si>
  <si>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</si>
  <si>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</si>
  <si>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</si>
  <si>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</si>
  <si>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</si>
  <si>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</si>
  <si>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</si>
  <si>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</si>
  <si>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</si>
  <si>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</si>
  <si>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</si>
  <si>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</si>
  <si>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</si>
  <si>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</si>
  <si>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</si>
  <si>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</si>
  <si>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</si>
  <si>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</si>
  <si>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</si>
  <si>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</si>
  <si>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</si>
  <si>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</si>
  <si>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</si>
  <si>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</si>
  <si>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</si>
  <si>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</si>
  <si>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</si>
  <si>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</si>
  <si>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</si>
  <si>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</si>
  <si>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</si>
  <si>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</si>
  <si>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</si>
  <si>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</si>
  <si>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</si>
  <si>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</si>
  <si>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</si>
  <si>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</si>
  <si>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</si>
  <si>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</si>
  <si>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</si>
  <si>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</si>
  <si>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</si>
  <si>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</si>
  <si>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</si>
  <si>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</si>
  <si>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</si>
  <si>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</si>
  <si>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</si>
  <si>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</si>
  <si>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</si>
  <si>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</si>
  <si>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</si>
  <si>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</si>
  <si>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</si>
  <si>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</si>
  <si>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</si>
  <si>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</si>
  <si>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</si>
  <si>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</si>
  <si>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</si>
  <si>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</si>
  <si>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</si>
  <si>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</si>
  <si>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</si>
  <si>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</si>
  <si>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</si>
  <si>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</si>
  <si>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</si>
  <si>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</si>
  <si>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</si>
  <si>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</si>
  <si>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</si>
  <si>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</si>
  <si>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</si>
  <si>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</si>
  <si>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</si>
  <si>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</si>
  <si>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</si>
  <si>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</si>
  <si>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</si>
  <si>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</si>
  <si>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</si>
  <si>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</si>
  <si>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</si>
  <si>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</si>
  <si>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</si>
  <si>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</si>
  <si>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</si>
  <si>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</si>
  <si>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</si>
  <si>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</si>
  <si>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</si>
  <si>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</si>
  <si>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</si>
  <si>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</si>
  <si>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</si>
  <si>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</si>
  <si>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</si>
  <si>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</si>
  <si>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</si>
  <si>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</si>
  <si>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</si>
  <si>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</si>
  <si>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</si>
  <si>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</si>
  <si>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</si>
  <si>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</si>
  <si>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</si>
  <si>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</si>
  <si>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</si>
  <si>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</si>
  <si>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</si>
  <si>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</si>
  <si>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</si>
  <si>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</si>
  <si>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</si>
  <si>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</si>
  <si>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</si>
  <si>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</si>
  <si>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</si>
  <si>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</si>
  <si>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</si>
  <si>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</si>
  <si>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</si>
  <si>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</si>
  <si>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</si>
  <si>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</si>
  <si>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</si>
  <si>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</si>
  <si>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</si>
  <si>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</si>
  <si>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</si>
  <si>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</si>
  <si>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</si>
  <si>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</si>
  <si>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</si>
  <si>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</si>
  <si>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</si>
  <si>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</si>
  <si>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</si>
  <si>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</si>
  <si>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</si>
  <si>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</si>
  <si>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</si>
  <si>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</si>
  <si>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</si>
  <si>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</si>
  <si>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</si>
  <si>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</si>
  <si>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</si>
  <si>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</si>
  <si>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</si>
  <si>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</si>
  <si>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</si>
  <si>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</si>
  <si>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</si>
  <si>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</si>
  <si>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</si>
  <si>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</si>
  <si>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</si>
  <si>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</si>
  <si>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</si>
  <si>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</si>
  <si>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</si>
  <si>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</si>
  <si>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</si>
  <si>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</si>
  <si>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</si>
  <si>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</si>
  <si>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</si>
  <si>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</si>
  <si>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</si>
  <si>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</si>
  <si>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</si>
  <si>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</si>
  <si>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</si>
  <si>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</si>
  <si>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</si>
  <si>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</si>
  <si>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</si>
  <si>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</si>
  <si>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</si>
  <si>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</si>
  <si>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</si>
  <si>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</si>
  <si>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</si>
  <si>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</si>
  <si>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</si>
  <si>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</si>
  <si>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</si>
  <si>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</si>
  <si>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</si>
  <si>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</si>
  <si>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</si>
  <si>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</si>
  <si>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</si>
  <si>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</si>
  <si>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</si>
  <si>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</si>
  <si>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</si>
  <si>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</si>
  <si>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</si>
  <si>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</si>
  <si>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</si>
  <si>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</si>
  <si>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</si>
  <si>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</si>
  <si>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</si>
  <si>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</si>
  <si>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</si>
  <si>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</si>
  <si>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</si>
  <si>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</si>
  <si>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</si>
  <si>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</si>
  <si>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</si>
  <si>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</si>
  <si>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</si>
  <si>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</si>
  <si>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</si>
  <si>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</si>
  <si>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</si>
  <si>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</si>
  <si>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</si>
  <si>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</si>
  <si>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</si>
  <si>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</si>
  <si>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</si>
  <si>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</si>
  <si>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</si>
  <si>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</si>
  <si>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</si>
  <si>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</si>
  <si>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</si>
  <si>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</si>
  <si>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</si>
  <si>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</si>
  <si>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</si>
  <si>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</si>
  <si>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</si>
  <si>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</si>
  <si>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</si>
  <si>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</si>
  <si>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</si>
  <si>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</si>
  <si>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</si>
  <si>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</si>
  <si>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</si>
  <si>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</si>
  <si>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</si>
  <si>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</si>
  <si>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</si>
  <si>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</si>
  <si>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</si>
  <si>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</si>
  <si>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</si>
  <si>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</si>
  <si>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</si>
  <si>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</si>
  <si>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</si>
  <si>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</si>
  <si>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</si>
  <si>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</si>
  <si>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</si>
  <si>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</si>
  <si>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</si>
  <si>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</si>
  <si>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</si>
  <si>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</si>
  <si>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</si>
  <si>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</si>
  <si>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</si>
  <si>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</si>
  <si>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</si>
  <si>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</si>
  <si>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</si>
  <si>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</si>
  <si>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</si>
  <si>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</si>
  <si>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</si>
  <si>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</si>
  <si>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</si>
  <si>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</si>
  <si>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</si>
  <si>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</si>
  <si>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</si>
  <si>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</si>
  <si>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</si>
  <si>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</si>
  <si>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</si>
  <si>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</si>
  <si>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</si>
  <si>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</si>
  <si>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</si>
  <si>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</si>
  <si>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</si>
  <si>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</si>
  <si>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</si>
  <si>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</si>
  <si>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</si>
  <si>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</si>
  <si>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</si>
  <si>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</si>
  <si>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</si>
  <si>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</si>
  <si>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</si>
  <si>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</si>
  <si>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</si>
  <si>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</si>
  <si>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</si>
  <si>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</si>
  <si>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</si>
  <si>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</si>
  <si>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</si>
  <si>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</si>
  <si>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</si>
  <si>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</si>
  <si>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</si>
  <si>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</si>
  <si>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</si>
  <si>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</si>
  <si>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</si>
  <si>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</si>
  <si>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</si>
  <si>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</si>
  <si>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</si>
  <si>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</si>
  <si>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</si>
  <si>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</si>
  <si>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</si>
  <si>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</si>
  <si>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</si>
  <si>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</si>
  <si>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</si>
  <si>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</si>
  <si>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</si>
  <si>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</si>
  <si>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</si>
  <si>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</si>
  <si>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</si>
  <si>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</si>
  <si>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</si>
  <si>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</si>
  <si>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</si>
  <si>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</si>
  <si>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</si>
  <si>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</si>
  <si>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</si>
  <si>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</si>
  <si>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</si>
  <si>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</si>
  <si>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</si>
  <si>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</si>
  <si>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</si>
  <si>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</si>
  <si>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</si>
  <si>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</si>
  <si>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</si>
  <si>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</si>
  <si>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</si>
  <si>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</si>
  <si>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</si>
  <si>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</si>
  <si>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</si>
  <si>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</si>
  <si>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</si>
  <si>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</si>
  <si>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</si>
  <si>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</si>
  <si>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</si>
  <si>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</si>
  <si>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</si>
  <si>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</si>
  <si>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</si>
  <si>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</si>
  <si>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</si>
  <si>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</si>
  <si>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</si>
  <si>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</si>
  <si>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</si>
  <si>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</si>
  <si>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</si>
  <si>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</si>
  <si>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</si>
  <si>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</si>
  <si>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</si>
  <si>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</si>
  <si>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</si>
  <si>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</si>
  <si>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</si>
  <si>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</si>
  <si>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</si>
  <si>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</si>
  <si>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</si>
  <si>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</si>
  <si>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</si>
  <si>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</si>
  <si>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</si>
  <si>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</si>
  <si>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</si>
  <si>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</si>
  <si>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</si>
  <si>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</si>
  <si>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</si>
  <si>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</si>
  <si>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</si>
  <si>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</si>
  <si>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</si>
  <si>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</si>
  <si>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</si>
  <si>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</si>
  <si>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</si>
  <si>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</si>
  <si>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</si>
  <si>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</si>
  <si>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</si>
  <si>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</si>
  <si>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</si>
  <si>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</si>
  <si>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</si>
  <si>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</si>
  <si>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</si>
  <si>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</si>
  <si>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</si>
  <si>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</si>
  <si>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</si>
  <si>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</si>
  <si>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</si>
  <si>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</si>
  <si>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</si>
  <si>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</si>
  <si>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</si>
  <si>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</si>
  <si>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</si>
  <si>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</si>
  <si>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</si>
  <si>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</si>
  <si>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</si>
  <si>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</si>
  <si>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</si>
  <si>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</si>
  <si>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</si>
  <si>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</si>
  <si>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</si>
  <si>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</si>
  <si>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</si>
  <si>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</si>
  <si>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</si>
  <si>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</si>
  <si>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</si>
  <si>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</si>
  <si>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</si>
  <si>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</si>
  <si>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</si>
  <si>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</si>
  <si>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</si>
  <si>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</si>
  <si>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</si>
  <si>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</si>
  <si>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</si>
  <si>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</si>
  <si>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</si>
  <si>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</si>
  <si>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</si>
  <si>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</si>
  <si>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</si>
  <si>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</si>
  <si>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</si>
  <si>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</si>
  <si>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</si>
  <si>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</si>
  <si>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</si>
  <si>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</si>
  <si>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</si>
  <si>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</si>
  <si>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</si>
  <si>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</si>
  <si>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</si>
  <si>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</si>
  <si>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</si>
  <si>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</si>
  <si>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</si>
  <si>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</si>
  <si>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</si>
  <si>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</si>
  <si>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</si>
  <si>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</si>
  <si>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</si>
  <si>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</si>
  <si>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</si>
  <si>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</si>
  <si>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</si>
  <si>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</si>
  <si>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</si>
  <si>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</si>
  <si>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</si>
  <si>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</si>
  <si>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</si>
  <si>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</si>
  <si>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</si>
  <si>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</si>
  <si>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</si>
  <si>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</si>
  <si>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</si>
  <si>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</si>
  <si>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</si>
  <si>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</si>
  <si>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</si>
  <si>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</si>
  <si>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</si>
  <si>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</si>
  <si>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</si>
  <si>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</si>
  <si>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</si>
  <si>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</si>
  <si>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</si>
  <si>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</si>
  <si>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</si>
  <si>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</si>
  <si>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</si>
  <si>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</si>
  <si>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</si>
  <si>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</si>
  <si>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</si>
  <si>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</si>
  <si>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</si>
  <si>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</si>
  <si>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</si>
  <si>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</si>
  <si>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</si>
  <si>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</si>
  <si>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</si>
  <si>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</si>
  <si>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</si>
  <si>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</si>
  <si>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</si>
  <si>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</si>
  <si>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</si>
  <si>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</si>
  <si>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</si>
  <si>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</si>
  <si>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</si>
  <si>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</si>
  <si>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</si>
  <si>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</si>
  <si>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</si>
  <si>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</si>
  <si>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</si>
  <si>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</si>
  <si>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</si>
  <si>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</si>
  <si>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</si>
  <si>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</si>
  <si>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</si>
  <si>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</si>
  <si>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</si>
  <si>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</si>
  <si>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</si>
  <si>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</si>
  <si>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</si>
  <si>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</si>
  <si>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</si>
  <si>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</si>
  <si>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</si>
  <si>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</si>
  <si>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</si>
  <si>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</si>
  <si>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</si>
  <si>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</si>
  <si>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</si>
  <si>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</si>
  <si>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</si>
  <si>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</si>
  <si>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</si>
  <si>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</si>
  <si>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</si>
  <si>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</si>
  <si>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</si>
  <si>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</si>
  <si>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</si>
  <si>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</si>
  <si>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</si>
  <si>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</si>
  <si>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</si>
  <si>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</si>
  <si>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</si>
  <si>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</si>
  <si>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</si>
  <si>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</si>
  <si>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</si>
  <si>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</si>
  <si>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</si>
  <si>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</si>
  <si>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</si>
  <si>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</si>
  <si>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</si>
  <si>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</si>
  <si>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</si>
  <si>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</si>
  <si>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</si>
  <si>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</si>
  <si>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</si>
  <si>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</si>
  <si>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</si>
  <si>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</si>
  <si>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</si>
  <si>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</si>
  <si>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</si>
  <si>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</si>
  <si>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</si>
  <si>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</si>
  <si>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</si>
  <si>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</si>
  <si>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</si>
  <si>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</si>
  <si>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</si>
  <si>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</si>
  <si>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</si>
  <si>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</si>
  <si>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</si>
  <si>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</si>
  <si>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</si>
  <si>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</si>
  <si>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</si>
  <si>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</si>
  <si>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</si>
  <si>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</si>
  <si>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</si>
  <si>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</si>
  <si>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</si>
  <si>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</si>
  <si>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</si>
  <si>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</si>
  <si>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</si>
  <si>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</si>
  <si>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</si>
  <si>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</si>
  <si>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</si>
  <si>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</si>
  <si>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</si>
  <si>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</si>
  <si>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</si>
  <si>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</si>
  <si>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</si>
  <si>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</si>
  <si>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</si>
  <si>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</si>
  <si>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</si>
  <si>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</si>
  <si>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</si>
  <si>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</si>
  <si>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</si>
  <si>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</si>
  <si>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</si>
  <si>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</si>
  <si>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</si>
  <si>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</si>
  <si>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</si>
  <si>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</si>
  <si>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</si>
  <si>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</si>
  <si>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</si>
  <si>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</si>
  <si>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</si>
  <si>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</si>
  <si>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</si>
  <si>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</si>
  <si>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</si>
  <si>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</si>
  <si>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</si>
  <si>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</si>
  <si>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</si>
  <si>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</si>
  <si>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</si>
  <si>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</si>
  <si>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</si>
  <si>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</si>
  <si>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</si>
  <si>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</si>
  <si>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</si>
  <si>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</si>
  <si>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</si>
  <si>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</si>
  <si>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</si>
  <si>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</si>
  <si>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</si>
  <si>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</si>
  <si>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</si>
  <si>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</si>
  <si>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</si>
  <si>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</si>
  <si>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</si>
  <si>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</si>
  <si>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</si>
  <si>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</si>
  <si>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</si>
  <si>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</si>
  <si>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</si>
  <si>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</si>
  <si>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</si>
  <si>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</si>
  <si>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</si>
  <si>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</si>
  <si>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</si>
  <si>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</si>
  <si>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</si>
  <si>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</si>
  <si>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</si>
  <si>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</si>
  <si>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</si>
  <si>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</si>
  <si>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</si>
  <si>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</si>
  <si>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</si>
  <si>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</si>
  <si>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</si>
  <si>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</si>
  <si>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</si>
  <si>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</si>
  <si>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</si>
  <si>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</si>
  <si>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</si>
  <si>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</si>
  <si>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</si>
  <si>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</si>
  <si>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</si>
  <si>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</si>
  <si>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</si>
  <si>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</si>
  <si>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</si>
  <si>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</si>
  <si>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</si>
  <si>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</si>
  <si>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</si>
  <si>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</si>
  <si>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</si>
  <si>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</si>
  <si>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</si>
  <si>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</si>
  <si>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</si>
  <si>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</si>
  <si>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</si>
  <si>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</si>
  <si>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</si>
  <si>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</si>
  <si>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</si>
  <si>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</si>
  <si>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</si>
  <si>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</si>
  <si>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</si>
  <si>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</si>
  <si>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</si>
  <si>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</si>
  <si>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</si>
  <si>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</si>
  <si>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</si>
  <si>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</si>
  <si>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</si>
  <si>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</si>
  <si>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</si>
  <si>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</si>
  <si>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</si>
  <si>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</si>
  <si>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</si>
  <si>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</si>
  <si>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</si>
  <si>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</si>
  <si>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</si>
  <si>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</si>
  <si>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</si>
  <si>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</si>
  <si>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</si>
  <si>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</si>
  <si>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</si>
  <si>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</si>
  <si>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</si>
  <si>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</si>
  <si>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</si>
  <si>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</si>
  <si>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</si>
  <si>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</si>
  <si>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</si>
  <si>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</si>
  <si>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</si>
  <si>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</si>
  <si>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</si>
  <si>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</si>
  <si>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</si>
  <si>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</si>
  <si>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</si>
  <si>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</si>
  <si>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</si>
  <si>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</si>
  <si>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</si>
  <si>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</si>
  <si>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</si>
  <si>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</si>
  <si>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</si>
  <si>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</si>
  <si>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</si>
  <si>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</si>
  <si>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</si>
  <si>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</si>
  <si>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</si>
  <si>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</si>
  <si>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</si>
  <si>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</si>
  <si>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</si>
  <si>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</si>
  <si>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</si>
  <si>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</si>
  <si>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</si>
  <si>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</si>
  <si>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</si>
  <si>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</si>
  <si>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</si>
  <si>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</si>
  <si>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</si>
  <si>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</si>
  <si>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</si>
  <si>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</si>
  <si>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</si>
  <si>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</si>
  <si>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</si>
  <si>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</si>
  <si>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</si>
  <si>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</si>
  <si>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</si>
  <si>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</si>
  <si>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</si>
  <si>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</si>
  <si>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</si>
  <si>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</si>
  <si>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</si>
  <si>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</si>
  <si>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</si>
  <si>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</si>
  <si>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</si>
  <si>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</si>
  <si>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</si>
  <si>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</si>
  <si>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</si>
  <si>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</si>
  <si>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</si>
  <si>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</si>
  <si>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</si>
  <si>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</si>
  <si>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</si>
  <si>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</si>
  <si>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</si>
  <si>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</si>
  <si>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</si>
  <si>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</si>
  <si>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</si>
  <si>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</si>
  <si>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</si>
  <si>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</si>
  <si>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</si>
  <si>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</si>
  <si>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</si>
  <si>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</si>
  <si>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</si>
  <si>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</si>
  <si>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</si>
  <si>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</si>
  <si>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</si>
  <si>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</si>
  <si>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</si>
  <si>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</si>
  <si>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</si>
  <si>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</si>
  <si>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</si>
  <si>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</si>
  <si>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</si>
  <si>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</si>
  <si>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</si>
  <si>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</si>
  <si>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</si>
  <si>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</si>
  <si>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</si>
  <si>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</si>
  <si>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</si>
  <si>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</si>
  <si>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</si>
  <si>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</si>
  <si>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</si>
  <si>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</si>
  <si>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</si>
  <si>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</si>
  <si>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</si>
  <si>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</si>
  <si>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</si>
  <si>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</si>
  <si>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</si>
  <si>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</si>
  <si>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</si>
  <si>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</si>
  <si>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</si>
  <si>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</si>
  <si>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</si>
  <si>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</si>
  <si>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</si>
  <si>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</si>
  <si>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</si>
  <si>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</si>
  <si>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</si>
  <si>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</si>
  <si>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</si>
  <si>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</si>
  <si>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</si>
  <si>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</si>
  <si>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</si>
  <si>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</si>
  <si>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</si>
  <si>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</si>
  <si>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</si>
  <si>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</si>
  <si>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</si>
  <si>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</si>
  <si>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</si>
  <si>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</si>
  <si>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</si>
  <si>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</si>
  <si>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</si>
  <si>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</si>
  <si>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</si>
  <si>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</si>
  <si>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</si>
  <si>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</si>
  <si>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</si>
  <si>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</si>
  <si>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</si>
  <si>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</si>
  <si>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</si>
  <si>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</si>
  <si>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</si>
  <si>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</si>
  <si>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</si>
  <si>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</si>
  <si>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</si>
  <si>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</si>
  <si>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</si>
  <si>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</si>
  <si>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</si>
  <si>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</si>
  <si>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</si>
  <si>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</si>
  <si>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</si>
  <si>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</si>
  <si>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</si>
  <si>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</si>
  <si>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</si>
  <si>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</si>
  <si>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</si>
  <si>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</si>
  <si>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</si>
  <si>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</si>
  <si>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</si>
  <si>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</si>
  <si>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</si>
  <si>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</si>
  <si>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</si>
  <si>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</si>
  <si>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</si>
  <si>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</si>
  <si>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</si>
  <si>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</si>
  <si>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</si>
  <si>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</si>
  <si>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</si>
  <si>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</si>
  <si>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</si>
  <si>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</si>
  <si>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</si>
  <si>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</si>
  <si>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</si>
  <si>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</si>
  <si>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</si>
  <si>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</si>
  <si>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</si>
  <si>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</si>
  <si>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</si>
  <si>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</si>
  <si>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</si>
  <si>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</si>
  <si>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</si>
  <si>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</si>
  <si>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</si>
  <si>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</si>
  <si>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</si>
  <si>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</si>
  <si>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</si>
  <si>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</si>
  <si>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</si>
  <si>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</si>
  <si>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</si>
  <si>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</si>
  <si>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</si>
  <si>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</si>
  <si>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</si>
  <si>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</si>
  <si>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</si>
  <si>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</si>
  <si>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</si>
  <si>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</si>
  <si>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</si>
  <si>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</si>
  <si>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</si>
  <si>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</si>
  <si>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</si>
  <si>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</si>
  <si>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</si>
  <si>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</si>
  <si>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</si>
  <si>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</si>
  <si>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</si>
  <si>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</si>
  <si>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</si>
  <si>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</si>
  <si>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</si>
  <si>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</si>
  <si>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</si>
  <si>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</si>
  <si>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</si>
  <si>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</si>
  <si>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</si>
  <si>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</si>
  <si>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</si>
  <si>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</si>
  <si>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</si>
  <si>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</si>
  <si>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</si>
  <si>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</si>
  <si>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</si>
  <si>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</si>
  <si>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</si>
  <si>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</si>
  <si>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</si>
  <si>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</si>
  <si>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</si>
  <si>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</si>
  <si>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</si>
  <si>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</si>
  <si>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</si>
  <si>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</si>
  <si>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</si>
  <si>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</si>
  <si>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</si>
  <si>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</si>
  <si>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</si>
  <si>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</si>
  <si>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</si>
  <si>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</si>
  <si>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</si>
  <si>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</si>
  <si>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</si>
  <si>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</si>
  <si>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</si>
  <si>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</si>
  <si>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</si>
  <si>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</si>
  <si>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</si>
  <si>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</si>
  <si>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</si>
  <si>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</si>
  <si>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</si>
  <si>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</si>
  <si>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</si>
  <si>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</si>
  <si>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</si>
  <si>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</si>
  <si>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</si>
  <si>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</si>
  <si>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</si>
  <si>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</si>
  <si>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</si>
  <si>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</si>
  <si>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</si>
  <si>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</si>
  <si>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</si>
  <si>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</si>
  <si>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</si>
  <si>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</si>
  <si>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</si>
  <si>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</si>
  <si>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</si>
  <si>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</si>
  <si>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</si>
  <si>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</si>
  <si>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</si>
  <si>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</si>
  <si>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</si>
  <si>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</si>
  <si>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</si>
  <si>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</si>
  <si>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</si>
  <si>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</si>
  <si>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</si>
  <si>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</si>
  <si>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</si>
  <si>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</si>
  <si>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</si>
  <si>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</si>
  <si>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</si>
  <si>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</si>
  <si>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</si>
  <si>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</si>
  <si>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</si>
  <si>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</si>
  <si>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</si>
  <si>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</si>
  <si>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</si>
  <si>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</si>
  <si>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</si>
  <si>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</si>
  <si>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</si>
  <si>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</si>
  <si>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</si>
  <si>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</si>
  <si>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</si>
  <si>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</si>
  <si>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</si>
  <si>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</si>
  <si>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</si>
  <si>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</si>
  <si>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</si>
  <si>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</si>
  <si>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</si>
  <si>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</si>
  <si>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</si>
  <si>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</si>
  <si>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</si>
  <si>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</si>
  <si>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</si>
  <si>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</si>
  <si>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</si>
  <si>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</si>
  <si>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</si>
  <si>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</si>
  <si>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</si>
  <si>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</si>
  <si>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</si>
  <si>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</si>
  <si>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</si>
  <si>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</si>
  <si>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</si>
  <si>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</si>
  <si>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</si>
  <si>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</si>
  <si>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</si>
  <si>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</si>
  <si>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</si>
  <si>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</si>
  <si>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</si>
  <si>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</si>
  <si>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</si>
  <si>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</si>
  <si>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</si>
  <si>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</si>
  <si>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</si>
  <si>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</si>
  <si>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</si>
  <si>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</si>
  <si>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</si>
  <si>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</si>
  <si>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</si>
  <si>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</si>
  <si>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</si>
  <si>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</si>
  <si>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</si>
  <si>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</si>
  <si>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</si>
  <si>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</si>
  <si>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</si>
  <si>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</si>
  <si>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</si>
  <si>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</si>
  <si>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</si>
  <si>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</si>
  <si>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</si>
  <si>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</si>
  <si>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</si>
  <si>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</si>
  <si>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</si>
  <si>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</si>
  <si>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</si>
  <si>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</si>
  <si>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</si>
  <si>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</si>
  <si>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</si>
  <si>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</si>
  <si>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</si>
  <si>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</si>
  <si>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</si>
  <si>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</si>
  <si>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</si>
  <si>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</si>
  <si>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</si>
  <si>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</si>
  <si>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</si>
  <si>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</si>
  <si>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</si>
  <si>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</si>
  <si>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</si>
  <si>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</si>
  <si>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</si>
  <si>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</si>
  <si>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</si>
  <si>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</si>
  <si>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</si>
  <si>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</si>
  <si>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</si>
  <si>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</si>
  <si>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</si>
  <si>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</si>
  <si>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</si>
  <si>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</si>
  <si>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</si>
  <si>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</si>
  <si>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</si>
  <si>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</si>
  <si>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</si>
  <si>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</si>
  <si>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</si>
  <si>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</si>
  <si>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</si>
  <si>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</si>
  <si>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</si>
  <si>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</si>
  <si>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</si>
  <si>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</si>
  <si>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</si>
  <si>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</si>
  <si>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</si>
  <si>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</si>
  <si>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</si>
  <si>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</si>
  <si>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</si>
  <si>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</si>
  <si>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</si>
  <si>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</si>
  <si>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</si>
  <si>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</si>
  <si>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</si>
  <si>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</si>
  <si>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</si>
  <si>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</si>
  <si>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</si>
  <si>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</si>
  <si>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</si>
  <si>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</si>
  <si>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</si>
  <si>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</si>
  <si>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</si>
  <si>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</si>
  <si>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</si>
  <si>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</si>
  <si>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</si>
  <si>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</si>
  <si>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</si>
  <si>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</si>
  <si>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</si>
  <si>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</si>
  <si>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</si>
  <si>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</si>
  <si>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</si>
  <si>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</si>
  <si>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</si>
  <si>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</si>
  <si>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</si>
  <si>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</si>
  <si>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</si>
  <si>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</si>
  <si>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</si>
  <si>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</si>
  <si>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</si>
  <si>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</si>
  <si>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</si>
  <si>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</si>
  <si>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</si>
  <si>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</si>
  <si>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</si>
  <si>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</si>
  <si>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</si>
  <si>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</si>
  <si>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</si>
  <si>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</si>
  <si>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</si>
  <si>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</si>
  <si>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</si>
  <si>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</si>
  <si>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</si>
  <si>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</si>
  <si>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</si>
  <si>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</si>
  <si>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</si>
  <si>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</si>
  <si>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</si>
  <si>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</si>
  <si>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</si>
  <si>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</si>
  <si>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</si>
  <si>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</si>
  <si>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</si>
  <si>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</si>
  <si>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</si>
  <si>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</si>
  <si>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</si>
  <si>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</si>
  <si>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</si>
  <si>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</si>
  <si>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</si>
  <si>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</si>
  <si>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</si>
  <si>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</si>
  <si>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</si>
  <si>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</si>
  <si>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</si>
  <si>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</si>
  <si>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</si>
  <si>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</si>
  <si>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</si>
  <si>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</si>
  <si>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</si>
  <si>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</si>
  <si>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</si>
  <si>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</si>
  <si>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</si>
  <si>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</si>
  <si>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</si>
  <si>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</si>
  <si>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</si>
  <si>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</si>
  <si>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</si>
  <si>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</si>
  <si>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</si>
  <si>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</si>
  <si>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</si>
  <si>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</si>
  <si>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</si>
  <si>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</si>
  <si>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</si>
  <si>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</si>
  <si>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</si>
  <si>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</si>
  <si>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</si>
  <si>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</si>
  <si>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</si>
  <si>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</si>
  <si>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</si>
  <si>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</si>
  <si>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</si>
  <si>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</si>
  <si>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</si>
  <si>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</si>
  <si>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</si>
  <si>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</si>
  <si>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</si>
  <si>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</si>
  <si>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</si>
  <si>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</si>
  <si>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</si>
  <si>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</si>
  <si>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</si>
  <si>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</si>
  <si>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</si>
  <si>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</si>
  <si>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</si>
  <si>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</si>
  <si>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</si>
  <si>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</si>
  <si>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</si>
  <si>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</si>
  <si>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</si>
  <si>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</si>
  <si>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</si>
  <si>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</si>
  <si>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</si>
  <si>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</si>
  <si>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</si>
  <si>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</si>
  <si>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</si>
  <si>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</si>
  <si>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</si>
  <si>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</si>
  <si>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</si>
  <si>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</si>
  <si>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</si>
  <si>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</si>
  <si>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</si>
  <si>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</si>
  <si>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</si>
  <si>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</si>
  <si>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</si>
  <si>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</si>
  <si>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</si>
  <si>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</si>
  <si>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</si>
  <si>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</si>
  <si>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</si>
  <si>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</si>
  <si>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</si>
  <si>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</si>
  <si>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</si>
  <si>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</si>
  <si>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</si>
  <si>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</si>
  <si>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</si>
  <si>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</si>
  <si>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</si>
  <si>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</si>
  <si>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</si>
  <si>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</si>
  <si>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</si>
  <si>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</si>
  <si>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</si>
  <si>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</si>
  <si>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</si>
  <si>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</si>
  <si>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</si>
  <si>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</si>
  <si>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</si>
  <si>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</si>
  <si>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</si>
  <si>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</si>
  <si>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</si>
  <si>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</si>
  <si>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</si>
  <si>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</si>
  <si>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</si>
  <si>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</si>
  <si>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</si>
  <si>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</si>
  <si>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</si>
  <si>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</si>
  <si>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</si>
  <si>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</si>
  <si>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</si>
  <si>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</si>
  <si>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</si>
  <si>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</si>
  <si>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</si>
  <si>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</si>
  <si>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</si>
  <si>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</si>
  <si>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</si>
  <si>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</si>
  <si>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</si>
  <si>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</si>
  <si>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</si>
  <si>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</si>
  <si>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</si>
  <si>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</si>
  <si>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</si>
  <si>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</si>
  <si>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</si>
  <si>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</si>
  <si>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</si>
  <si>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</si>
  <si>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</si>
  <si>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</si>
  <si>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</si>
  <si>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</si>
  <si>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</si>
  <si>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</si>
  <si>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</si>
  <si>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</si>
  <si>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</si>
  <si>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</si>
  <si>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</si>
  <si>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</si>
  <si>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</si>
  <si>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</si>
  <si>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</si>
  <si>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</si>
  <si>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</si>
  <si>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</si>
  <si>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</si>
  <si>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</si>
  <si>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</si>
  <si>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</si>
  <si>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</si>
  <si>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</si>
  <si>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</si>
  <si>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</si>
  <si>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</si>
  <si>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</si>
  <si>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</si>
  <si>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</si>
  <si>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</si>
  <si>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</si>
  <si>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</si>
  <si>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</si>
  <si>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</si>
  <si>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</si>
  <si>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</si>
  <si>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</si>
  <si>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</si>
  <si>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</si>
  <si>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</si>
  <si>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</si>
  <si>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</si>
  <si>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</si>
  <si>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</si>
  <si>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</si>
  <si>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</si>
  <si>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</si>
  <si>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</si>
  <si>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</si>
  <si>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</si>
  <si>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</si>
  <si>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</si>
  <si>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</si>
  <si>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</si>
  <si>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</si>
  <si>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</si>
  <si>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</si>
  <si>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</si>
  <si>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</si>
  <si>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</si>
  <si>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</si>
  <si>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</si>
  <si>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</si>
  <si>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</si>
  <si>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</si>
  <si>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</si>
  <si>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</si>
  <si>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</si>
  <si>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</si>
  <si>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</si>
  <si>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</si>
  <si>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</si>
  <si>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</si>
  <si>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</si>
  <si>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</si>
  <si>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</si>
  <si>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</si>
  <si>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</si>
  <si>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</si>
  <si>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</si>
  <si>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</si>
  <si>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</si>
  <si>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</si>
  <si>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</si>
  <si>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</si>
  <si>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</si>
  <si>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</si>
  <si>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</si>
  <si>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</si>
  <si>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</si>
  <si>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</si>
  <si>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</si>
  <si>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</si>
  <si>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</si>
  <si>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</si>
  <si>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</si>
  <si>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</si>
  <si>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</si>
  <si>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</si>
  <si>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</si>
  <si>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</si>
  <si>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</si>
  <si>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</si>
  <si>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</si>
  <si>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</si>
  <si>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</si>
  <si>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</si>
  <si>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</si>
  <si>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</si>
  <si>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</si>
  <si>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</si>
  <si>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</si>
  <si>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</si>
  <si>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</si>
  <si>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</si>
  <si>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</si>
  <si>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</si>
  <si>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</si>
  <si>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</si>
  <si>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</si>
  <si>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</si>
  <si>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</si>
  <si>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</si>
  <si>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</si>
  <si>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</si>
  <si>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</si>
  <si>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</si>
  <si>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</si>
  <si>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</si>
  <si>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</si>
  <si>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</si>
  <si>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</si>
  <si>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</si>
  <si>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</si>
  <si>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</si>
  <si>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</si>
  <si>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</si>
  <si>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</si>
  <si>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</si>
  <si>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</si>
  <si>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</si>
  <si>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</si>
  <si>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</si>
  <si>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</si>
  <si>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</si>
  <si>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</si>
  <si>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</si>
  <si>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</si>
  <si>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</si>
  <si>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</si>
  <si>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</si>
  <si>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</si>
  <si>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</si>
  <si>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</si>
  <si>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</si>
  <si>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</si>
  <si>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</si>
  <si>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</si>
  <si>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</si>
  <si>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</si>
  <si>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</si>
  <si>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</si>
  <si>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</si>
  <si>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</si>
  <si>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</si>
  <si>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</si>
  <si>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</si>
  <si>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</si>
  <si>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</si>
  <si>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</si>
  <si>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</si>
  <si>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</si>
  <si>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</si>
  <si>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</si>
  <si>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</si>
  <si>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</si>
  <si>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</si>
  <si>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</si>
  <si>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</si>
  <si>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</si>
  <si>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</si>
  <si>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</si>
  <si>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</si>
  <si>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</si>
  <si>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</si>
  <si>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</si>
  <si>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</si>
  <si>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</si>
  <si>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</si>
  <si>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</si>
  <si>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</si>
  <si>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</si>
  <si>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</si>
  <si>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</si>
  <si>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</si>
  <si>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</si>
  <si>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</si>
  <si>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</si>
  <si>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</si>
  <si>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</si>
  <si>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</si>
  <si>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</si>
  <si>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</si>
  <si>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</si>
  <si>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</si>
  <si>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</si>
  <si>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</si>
  <si>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</si>
  <si>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</si>
  <si>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</si>
  <si>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</si>
  <si>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</si>
  <si>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</si>
  <si>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</si>
  <si>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</si>
  <si>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</si>
  <si>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</si>
  <si>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</si>
  <si>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</si>
  <si>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</si>
  <si>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</si>
  <si>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</si>
  <si>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</si>
  <si>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</si>
  <si>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</si>
  <si>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</si>
  <si>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</si>
  <si>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</si>
  <si>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</si>
  <si>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</si>
  <si>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</si>
  <si>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</si>
  <si>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</si>
  <si>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</si>
  <si>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</si>
  <si>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</si>
  <si>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</si>
  <si>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</si>
  <si>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</si>
  <si>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</si>
  <si>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</si>
  <si>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</si>
  <si>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</si>
  <si>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</si>
  <si>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</si>
  <si>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</si>
  <si>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</si>
  <si>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</si>
  <si>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</si>
  <si>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</si>
  <si>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</si>
  <si>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</si>
  <si>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</si>
  <si>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</si>
  <si>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</si>
  <si>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</si>
  <si>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</si>
  <si>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</si>
  <si>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</si>
  <si>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</si>
  <si>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</si>
  <si>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</si>
  <si>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</si>
  <si>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</si>
  <si>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</si>
  <si>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</si>
  <si>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</si>
  <si>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</si>
  <si>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</si>
  <si>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</si>
  <si>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</si>
  <si>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</si>
  <si>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</si>
  <si>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</si>
  <si>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</si>
  <si>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</si>
  <si>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</si>
  <si>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</si>
  <si>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</si>
  <si>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</si>
  <si>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</si>
  <si>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</si>
  <si>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</si>
  <si>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</si>
  <si>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</si>
  <si>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</si>
  <si>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</si>
  <si>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</si>
  <si>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</si>
  <si>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</si>
  <si>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</si>
  <si>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</si>
  <si>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</si>
  <si>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</si>
  <si>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</si>
  <si>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</si>
  <si>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</si>
  <si>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</si>
  <si>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</si>
  <si>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</si>
  <si>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</si>
  <si>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</si>
  <si>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</si>
  <si>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</si>
  <si>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</si>
  <si>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</si>
  <si>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</si>
  <si>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</si>
  <si>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</si>
  <si>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</si>
  <si>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</si>
  <si>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</si>
  <si>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</si>
  <si>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</si>
  <si>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</si>
  <si>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</si>
  <si>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</si>
  <si>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</si>
  <si>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</si>
  <si>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</si>
  <si>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</si>
  <si>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</si>
  <si>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</si>
  <si>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</si>
  <si>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</si>
  <si>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</si>
  <si>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</si>
  <si>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</si>
  <si>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</si>
  <si>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</si>
  <si>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</si>
  <si>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</si>
  <si>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</si>
  <si>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</si>
  <si>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</si>
  <si>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</si>
  <si>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</si>
  <si>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</si>
  <si>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</si>
  <si>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</si>
  <si>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</si>
  <si>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</si>
  <si>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</si>
  <si>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</si>
  <si>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</si>
  <si>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</si>
  <si>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</si>
  <si>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</si>
  <si>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</si>
  <si>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</si>
  <si>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</si>
  <si>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</si>
  <si>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</si>
  <si>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</si>
  <si>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</si>
  <si>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</si>
  <si>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</si>
  <si>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</si>
  <si>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</si>
  <si>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</si>
  <si>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</si>
  <si>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</si>
  <si>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</si>
  <si>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</si>
  <si>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</si>
  <si>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</si>
  <si>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</si>
  <si>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</si>
  <si>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</si>
  <si>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</si>
  <si>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</si>
  <si>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</si>
  <si>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</si>
  <si>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</si>
  <si>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</si>
  <si>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</si>
  <si>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</si>
  <si>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</si>
  <si>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</si>
  <si>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</si>
  <si>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</si>
  <si>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</si>
  <si>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</si>
  <si>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</si>
  <si>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</si>
  <si>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</si>
  <si>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</si>
  <si>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</si>
  <si>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</si>
  <si>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</si>
  <si>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</si>
  <si>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</si>
  <si>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</si>
  <si>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</si>
  <si>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</si>
  <si>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</si>
  <si>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</si>
  <si>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</si>
  <si>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</si>
  <si>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</si>
  <si>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</si>
  <si>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</si>
  <si>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</si>
  <si>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</si>
  <si>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</si>
  <si>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</si>
  <si>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</si>
  <si>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</si>
  <si>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</si>
  <si>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</si>
  <si>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</si>
  <si>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</si>
  <si>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</si>
  <si>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</si>
  <si>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</si>
  <si>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</si>
  <si>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</si>
  <si>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</si>
  <si>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</si>
  <si>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</si>
  <si>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</si>
  <si>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</si>
  <si>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</si>
  <si>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</si>
  <si>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</si>
  <si>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</si>
  <si>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</si>
  <si>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</si>
  <si>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</si>
  <si>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</si>
  <si>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</si>
  <si>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</si>
  <si>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</si>
  <si>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</si>
  <si>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</si>
  <si>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</si>
  <si>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</si>
  <si>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</si>
  <si>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</si>
  <si>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</si>
  <si>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</si>
  <si>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</si>
  <si>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</si>
  <si>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</si>
  <si>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</si>
  <si>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</si>
  <si>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</si>
  <si>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</si>
  <si>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</si>
  <si>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</si>
  <si>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</si>
  <si>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</si>
  <si>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</si>
  <si>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</si>
  <si>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</si>
  <si>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</si>
  <si>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</si>
  <si>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</si>
  <si>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</si>
  <si>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</si>
  <si>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</si>
  <si>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</si>
  <si>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</si>
  <si>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</si>
  <si>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</si>
  <si>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</si>
  <si>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</si>
  <si>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</si>
  <si>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</si>
  <si>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</si>
  <si>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</si>
  <si>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</si>
  <si>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</si>
  <si>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</si>
  <si>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</si>
  <si>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</si>
  <si>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</si>
  <si>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</si>
  <si>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</si>
  <si>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</si>
  <si>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</si>
  <si>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</si>
  <si>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</si>
  <si>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</si>
  <si>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</si>
  <si>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</si>
  <si>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</si>
  <si>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</si>
  <si>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</si>
  <si>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</si>
  <si>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</si>
  <si>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</si>
  <si>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</si>
  <si>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</si>
  <si>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</si>
  <si>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</si>
  <si>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</si>
  <si>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</si>
  <si>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</si>
  <si>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</si>
  <si>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</si>
  <si>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</si>
  <si>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</si>
  <si>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</si>
  <si>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</si>
  <si>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</si>
  <si>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</si>
  <si>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</si>
  <si>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</si>
  <si>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</si>
  <si>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</si>
  <si>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</si>
  <si>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</si>
  <si>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</si>
  <si>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</si>
  <si>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</si>
  <si>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</si>
  <si>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</si>
  <si>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</si>
  <si>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</si>
  <si>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</si>
  <si>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</si>
  <si>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</si>
  <si>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</si>
  <si>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</si>
  <si>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</si>
  <si>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</si>
  <si>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</si>
  <si>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</si>
  <si>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</si>
  <si>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</si>
  <si>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</si>
  <si>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</si>
  <si>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</si>
  <si>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</si>
  <si>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</si>
  <si>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</si>
  <si>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</si>
  <si>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</si>
  <si>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</si>
  <si>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</si>
  <si>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</si>
  <si>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</si>
  <si>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</si>
  <si>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</si>
  <si>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</si>
  <si>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</si>
  <si>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</si>
  <si>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</si>
  <si>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</si>
  <si>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</si>
  <si>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</si>
  <si>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</si>
  <si>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</si>
  <si>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</si>
  <si>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</si>
  <si>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</si>
  <si>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</si>
  <si>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</si>
  <si>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</si>
  <si>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</si>
  <si>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</si>
  <si>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</si>
  <si>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</si>
  <si>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</si>
  <si>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</si>
  <si>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</si>
  <si>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</si>
  <si>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</si>
  <si>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</si>
  <si>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</si>
  <si>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</si>
  <si>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</si>
  <si>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</si>
  <si>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</si>
  <si>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</si>
  <si>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</si>
  <si>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</si>
  <si>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</si>
  <si>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</si>
  <si>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</si>
  <si>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</si>
  <si>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</si>
  <si>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</si>
  <si>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</si>
  <si>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</si>
  <si>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</si>
  <si>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</si>
  <si>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</si>
  <si>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</si>
  <si>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</si>
  <si>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</si>
  <si>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</si>
  <si>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</si>
  <si>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</si>
  <si>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</si>
  <si>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</si>
  <si>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</si>
  <si>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</si>
  <si>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</si>
  <si>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</si>
  <si>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</si>
  <si>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</si>
  <si>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</si>
  <si>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</si>
  <si>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</si>
  <si>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</si>
  <si>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</si>
  <si>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</si>
  <si>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</si>
  <si>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</si>
  <si>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</si>
  <si>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</si>
  <si>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</si>
  <si>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</si>
  <si>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</si>
  <si>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</si>
  <si>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</si>
  <si>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</si>
  <si>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</si>
  <si>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</si>
  <si>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</si>
  <si>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</si>
  <si>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</si>
  <si>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</si>
  <si>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</si>
  <si>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</si>
  <si>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</si>
  <si>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</si>
  <si>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</si>
  <si>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</si>
  <si>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</si>
  <si>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</si>
  <si>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</si>
  <si>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</si>
  <si>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</si>
  <si>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</si>
  <si>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</si>
  <si>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</si>
  <si>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</si>
  <si>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</si>
  <si>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</si>
  <si>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</si>
  <si>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</si>
  <si>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</si>
  <si>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</si>
  <si>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</si>
  <si>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</si>
  <si>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</si>
  <si>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</si>
  <si>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</si>
  <si>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</si>
  <si>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</si>
  <si>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</si>
  <si>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</si>
  <si>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</si>
  <si>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</si>
  <si>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</si>
  <si>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</si>
  <si>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</si>
  <si>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</si>
  <si>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</si>
  <si>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</si>
  <si>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</si>
  <si>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</si>
  <si>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</si>
  <si>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</si>
  <si>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</si>
  <si>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</si>
  <si>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</si>
  <si>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</si>
  <si>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</si>
  <si>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</si>
  <si>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</si>
  <si>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</si>
  <si>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</si>
  <si>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</si>
  <si>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</si>
  <si>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</si>
  <si>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</si>
  <si>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</si>
  <si>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</si>
  <si>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</si>
  <si>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</si>
  <si>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</si>
  <si>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</si>
  <si>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</si>
  <si>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</si>
  <si>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</si>
  <si>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</si>
  <si>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</si>
  <si>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</si>
  <si>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</si>
  <si>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</si>
  <si>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</si>
  <si>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</si>
  <si>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</si>
  <si>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</si>
  <si>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</si>
  <si>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</si>
  <si>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</si>
  <si>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</si>
  <si>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</si>
  <si>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</si>
  <si>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</si>
  <si>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</si>
  <si>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</si>
  <si>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</si>
  <si>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</si>
  <si>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</si>
  <si>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</si>
  <si>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</si>
  <si>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</si>
  <si>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</si>
  <si>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</si>
  <si>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</si>
  <si>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</si>
  <si>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</si>
  <si>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</si>
  <si>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</si>
  <si>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</si>
  <si>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</si>
  <si>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</si>
  <si>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</si>
  <si>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</si>
  <si>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</si>
  <si>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</si>
  <si>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</si>
  <si>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</si>
  <si>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</si>
  <si>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</si>
  <si>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</si>
  <si>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</si>
  <si>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</si>
  <si>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</si>
  <si>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</si>
  <si>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</si>
  <si>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</si>
  <si>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</si>
  <si>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</si>
  <si>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</si>
  <si>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</si>
  <si>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</si>
  <si>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</si>
  <si>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</si>
  <si>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</si>
  <si>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</si>
  <si>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</si>
  <si>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</si>
  <si>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</si>
  <si>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</si>
  <si>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</si>
  <si>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</si>
  <si>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</si>
  <si>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</si>
  <si>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</si>
  <si>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</si>
  <si>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</si>
  <si>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</si>
  <si>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</si>
  <si>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</si>
  <si>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</si>
  <si>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</si>
  <si>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</si>
  <si>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</si>
  <si>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</si>
  <si>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</si>
  <si>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</si>
  <si>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</si>
  <si>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</si>
  <si>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</si>
  <si>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</si>
  <si>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</si>
  <si>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</si>
  <si>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</si>
  <si>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</si>
  <si>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</si>
  <si>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</si>
  <si>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</si>
  <si>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</si>
  <si>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</si>
  <si>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</si>
  <si>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</si>
  <si>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</si>
  <si>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</si>
  <si>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</si>
  <si>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</si>
  <si>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</si>
  <si>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</si>
  <si>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</si>
  <si>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</si>
  <si>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</si>
  <si>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</si>
  <si>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</si>
  <si>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</si>
  <si>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</si>
  <si>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</si>
  <si>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</si>
  <si>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</si>
  <si>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</si>
  <si>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</si>
  <si>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</si>
  <si>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</si>
  <si>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</si>
  <si>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</si>
  <si>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</si>
  <si>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</si>
  <si>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</si>
  <si>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</si>
  <si>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</si>
  <si>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</si>
  <si>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</si>
  <si>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</si>
  <si>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</si>
  <si>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</si>
  <si>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</si>
  <si>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</si>
  <si>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</si>
  <si>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</si>
  <si>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</si>
  <si>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</si>
  <si>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</si>
  <si>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</si>
  <si>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</si>
  <si>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</si>
  <si>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</si>
  <si>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</si>
  <si>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</si>
  <si>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</si>
  <si>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</si>
  <si>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</si>
  <si>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</si>
  <si>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</si>
  <si>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</si>
  <si>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</si>
  <si>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</si>
  <si>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</si>
  <si>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</si>
  <si>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</si>
  <si>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</si>
  <si>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</si>
  <si>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</si>
  <si>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</si>
  <si>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</si>
  <si>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</si>
  <si>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</si>
  <si>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</si>
  <si>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</si>
  <si>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</si>
  <si>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</si>
  <si>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</si>
  <si>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</si>
  <si>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</si>
  <si>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</si>
  <si>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</si>
  <si>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</si>
  <si>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</si>
  <si>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</si>
  <si>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</si>
  <si>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</si>
  <si>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</si>
  <si>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</si>
  <si>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</si>
  <si>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</si>
  <si>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</si>
  <si>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</si>
  <si>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</si>
  <si>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</si>
  <si>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</si>
  <si>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</si>
  <si>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</si>
  <si>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</si>
  <si>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</si>
  <si>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</si>
  <si>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</si>
  <si>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</si>
  <si>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</si>
  <si>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</si>
  <si>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</si>
  <si>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</si>
  <si>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</si>
  <si>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</si>
  <si>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</si>
  <si>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</si>
  <si>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</si>
  <si>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</si>
  <si>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</si>
  <si>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</si>
  <si>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</si>
  <si>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</si>
  <si>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</si>
  <si>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</si>
  <si>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</si>
  <si>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</si>
  <si>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</si>
  <si>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</si>
  <si>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</si>
  <si>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</si>
  <si>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</si>
  <si>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</si>
  <si>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</si>
  <si>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</si>
  <si>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</si>
  <si>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</si>
  <si>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</si>
  <si>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</si>
  <si>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</si>
  <si>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</si>
  <si>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</si>
  <si>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</si>
  <si>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</si>
  <si>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</si>
  <si>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</si>
  <si>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</si>
  <si>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</si>
  <si>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</si>
  <si>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</si>
  <si>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</si>
  <si>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</si>
  <si>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</si>
  <si>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</si>
  <si>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</si>
  <si>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</si>
  <si>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</si>
  <si>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</si>
  <si>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</si>
  <si>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</si>
  <si>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</si>
  <si>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</si>
  <si>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</si>
  <si>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</si>
  <si>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</si>
  <si>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</si>
  <si>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</si>
  <si>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</si>
  <si>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</si>
  <si>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</si>
  <si>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</si>
  <si>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</si>
  <si>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</si>
  <si>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</si>
  <si>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</si>
  <si>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</si>
  <si>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</si>
  <si>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</si>
  <si>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</si>
  <si>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</si>
  <si>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</si>
  <si>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</si>
  <si>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</si>
  <si>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</si>
  <si>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</si>
  <si>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</si>
  <si>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</si>
  <si>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</si>
  <si>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</si>
  <si>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</si>
  <si>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</si>
  <si>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</si>
  <si>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</si>
  <si>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</si>
  <si>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</si>
  <si>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</si>
  <si>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</si>
  <si>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</si>
  <si>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</si>
  <si>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</si>
  <si>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</si>
  <si>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</si>
  <si>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</si>
  <si>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</si>
  <si>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</si>
  <si>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</si>
  <si>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</si>
  <si>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</si>
  <si>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</si>
  <si>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</si>
  <si>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</si>
  <si>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</si>
  <si>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</si>
  <si>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</si>
  <si>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</si>
  <si>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</si>
  <si>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</si>
  <si>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</si>
  <si>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</si>
  <si>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</si>
  <si>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</si>
  <si>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</si>
  <si>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</si>
  <si>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</si>
  <si>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</si>
  <si>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</si>
  <si>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</si>
  <si>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</si>
  <si>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</si>
  <si>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</si>
  <si>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</si>
  <si>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</si>
  <si>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</si>
  <si>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</si>
  <si>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</si>
  <si>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</si>
  <si>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</si>
  <si>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</si>
  <si>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</si>
  <si>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</si>
  <si>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</si>
  <si>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</si>
  <si>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</si>
  <si>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</si>
  <si>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</si>
  <si>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</si>
  <si>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</si>
  <si>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</si>
  <si>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</si>
  <si>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</si>
  <si>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</si>
  <si>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</si>
  <si>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</si>
  <si>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</si>
  <si>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</si>
  <si>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</si>
  <si>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</si>
  <si>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</si>
  <si>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</si>
  <si>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</si>
  <si>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</si>
  <si>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</si>
  <si>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</si>
  <si>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</si>
  <si>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</si>
  <si>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</si>
  <si>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</si>
  <si>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</si>
  <si>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</si>
  <si>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</si>
  <si>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</si>
  <si>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</si>
  <si>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</si>
  <si>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</si>
  <si>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</si>
  <si>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</si>
  <si>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</si>
  <si>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</si>
  <si>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</si>
  <si>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</si>
  <si>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</si>
  <si>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</si>
  <si>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</si>
  <si>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</si>
  <si>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</si>
  <si>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</si>
  <si>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</si>
  <si>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</si>
  <si>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</si>
  <si>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</si>
  <si>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</si>
  <si>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</si>
  <si>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</si>
  <si>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</si>
  <si>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</si>
  <si>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</si>
  <si>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</si>
  <si>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</si>
  <si>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</si>
  <si>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</si>
  <si>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</si>
  <si>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</si>
  <si>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</si>
  <si>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</si>
  <si>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</si>
  <si>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</si>
  <si>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</si>
  <si>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</si>
  <si>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</si>
  <si>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</si>
  <si>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</si>
  <si>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</si>
  <si>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</si>
  <si>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</si>
  <si>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</si>
  <si>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</si>
  <si>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</si>
  <si>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</si>
  <si>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</si>
  <si>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</si>
  <si>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</si>
  <si>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</si>
  <si>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</si>
  <si>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</si>
  <si>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</si>
  <si>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</si>
  <si>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</si>
  <si>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</si>
  <si>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</si>
  <si>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</si>
  <si>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</si>
  <si>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</si>
  <si>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</si>
  <si>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</si>
  <si>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</si>
  <si>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</si>
  <si>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</si>
  <si>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</si>
  <si>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</si>
  <si>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</si>
  <si>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</si>
  <si>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</si>
  <si>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</si>
  <si>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</si>
  <si>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</si>
  <si>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</si>
  <si>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</si>
  <si>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</si>
  <si>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</si>
  <si>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</si>
  <si>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</si>
  <si>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</si>
  <si>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</si>
  <si>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</si>
  <si>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</si>
  <si>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</si>
  <si>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</si>
  <si>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</si>
  <si>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</si>
  <si>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</si>
  <si>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</si>
  <si>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</si>
  <si>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</si>
  <si>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</si>
  <si>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</si>
  <si>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</si>
  <si>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</si>
  <si>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</si>
  <si>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</si>
  <si>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</si>
  <si>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</si>
  <si>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</si>
  <si>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</si>
  <si>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</si>
  <si>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</si>
  <si>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</si>
  <si>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</si>
  <si>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</si>
  <si>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</si>
  <si>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</si>
  <si>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</si>
  <si>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</si>
  <si>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</si>
  <si>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</si>
  <si>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</si>
  <si>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</si>
  <si>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</si>
  <si>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</si>
  <si>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</si>
  <si>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</si>
  <si>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</si>
  <si>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</si>
  <si>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</si>
  <si>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</si>
  <si>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</si>
  <si>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</si>
  <si>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</si>
  <si>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</si>
  <si>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</si>
  <si>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</si>
  <si>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</si>
  <si>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</si>
  <si>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</si>
  <si>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</si>
  <si>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</si>
  <si>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</si>
  <si>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</si>
  <si>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</si>
  <si>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</si>
  <si>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</si>
  <si>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</si>
  <si>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</si>
  <si>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</si>
  <si>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</si>
  <si>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</si>
  <si>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</si>
  <si>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</si>
  <si>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</si>
  <si>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</si>
  <si>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</si>
  <si>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</si>
  <si>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</si>
  <si>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</si>
  <si>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</si>
  <si>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</si>
  <si>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</si>
  <si>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</si>
  <si>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</si>
  <si>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</si>
  <si>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</si>
  <si>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</si>
  <si>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</si>
  <si>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</si>
  <si>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</si>
  <si>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</si>
  <si>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</si>
  <si>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</si>
  <si>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</si>
  <si>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</si>
  <si>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</si>
  <si>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</si>
  <si>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</si>
  <si>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</si>
  <si>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</si>
  <si>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</si>
  <si>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</si>
  <si>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</si>
  <si>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</si>
  <si>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</si>
  <si>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</si>
  <si>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</si>
  <si>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</si>
  <si>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</si>
  <si>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</si>
  <si>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</si>
  <si>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</si>
  <si>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</si>
  <si>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</si>
  <si>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</si>
  <si>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</si>
  <si>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</si>
  <si>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</si>
  <si>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</si>
  <si>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</si>
  <si>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</si>
  <si>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</si>
  <si>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</si>
  <si>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</si>
  <si>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</si>
  <si>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</si>
  <si>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</si>
  <si>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</si>
  <si>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</si>
  <si>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</si>
  <si>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</si>
  <si>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</si>
  <si>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</si>
  <si>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</si>
  <si>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</si>
  <si>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</si>
  <si>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</si>
  <si>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</si>
  <si>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</si>
  <si>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</si>
  <si>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</si>
  <si>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</si>
  <si>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</si>
  <si>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</si>
  <si>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</si>
  <si>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</si>
  <si>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</si>
  <si>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</si>
  <si>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</si>
  <si>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</si>
  <si>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</si>
  <si>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</si>
  <si>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</si>
  <si>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</si>
  <si>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</si>
  <si>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</si>
  <si>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</si>
  <si>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</si>
  <si>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</si>
  <si>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</si>
  <si>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</si>
  <si>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</si>
  <si>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</si>
  <si>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</si>
  <si>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</si>
  <si>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</si>
  <si>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</si>
  <si>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</si>
  <si>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</si>
  <si>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</si>
  <si>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</si>
  <si>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</si>
  <si>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</si>
  <si>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</si>
  <si>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</si>
  <si>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</si>
  <si>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</si>
  <si>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</si>
  <si>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</si>
  <si>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</si>
  <si>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</si>
  <si>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</si>
  <si>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</si>
  <si>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</si>
  <si>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</si>
  <si>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</si>
  <si>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</si>
  <si>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</si>
  <si>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</si>
  <si>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</si>
  <si>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</si>
  <si>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</si>
  <si>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</si>
  <si>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</si>
  <si>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</si>
  <si>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</si>
  <si>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</si>
  <si>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</si>
  <si>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</si>
  <si>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</si>
  <si>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</si>
  <si>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</si>
  <si>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</si>
  <si>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</si>
  <si>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</si>
  <si>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</si>
  <si>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</si>
  <si>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</si>
  <si>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</si>
  <si>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</si>
  <si>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</si>
  <si>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</si>
  <si>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</si>
  <si>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</si>
  <si>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</si>
  <si>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</si>
  <si>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</si>
  <si>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</si>
  <si>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</si>
  <si>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</si>
  <si>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</si>
  <si>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</si>
  <si>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</si>
  <si>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</si>
  <si>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</si>
  <si>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</si>
  <si>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</si>
  <si>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</si>
  <si>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</si>
  <si>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</si>
  <si>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</si>
  <si>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</si>
  <si>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</si>
  <si>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</si>
  <si>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</si>
  <si>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</si>
  <si>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</si>
  <si>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</si>
  <si>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</si>
  <si>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</si>
  <si>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</si>
  <si>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</si>
  <si>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</si>
  <si>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</si>
  <si>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</si>
  <si>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</si>
  <si>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</si>
  <si>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</si>
  <si>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</si>
  <si>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</si>
  <si>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</si>
  <si>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</si>
  <si>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</si>
  <si>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</si>
  <si>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</si>
  <si>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</si>
  <si>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</si>
  <si>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</si>
  <si>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</si>
  <si>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</si>
  <si>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</si>
  <si>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</si>
  <si>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</si>
  <si>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</si>
  <si>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</si>
  <si>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</si>
  <si>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</si>
  <si>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</si>
  <si>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</si>
  <si>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</si>
  <si>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</si>
  <si>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</si>
  <si>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</si>
  <si>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</si>
  <si>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</si>
  <si>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</si>
  <si>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</si>
  <si>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</si>
  <si>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</si>
  <si>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</si>
  <si>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</si>
  <si>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</si>
  <si>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</si>
  <si>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</si>
  <si>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</si>
  <si>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</si>
  <si>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</si>
  <si>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</si>
  <si>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</si>
  <si>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</si>
  <si>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</si>
  <si>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</si>
  <si>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</si>
  <si>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</si>
  <si>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</si>
  <si>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</si>
  <si>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</si>
  <si>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</si>
  <si>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</si>
  <si>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</si>
  <si>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</si>
  <si>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</si>
  <si>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</si>
  <si>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</si>
  <si>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</si>
  <si>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</si>
  <si>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</si>
  <si>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</si>
  <si>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</si>
  <si>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</si>
  <si>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</si>
  <si>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</si>
  <si>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</si>
  <si>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</si>
  <si>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</si>
  <si>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</si>
  <si>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</si>
  <si>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</si>
  <si>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</si>
  <si>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</si>
  <si>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</si>
  <si>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</si>
  <si>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</si>
  <si>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</si>
  <si>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</si>
  <si>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</si>
  <si>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</si>
  <si>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</si>
  <si>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</si>
  <si>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</si>
  <si>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</si>
  <si>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</si>
  <si>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</si>
  <si>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</si>
  <si>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</si>
  <si>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</si>
  <si>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</si>
  <si>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</si>
  <si>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</si>
  <si>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</si>
  <si>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</si>
  <si>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</si>
  <si>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</si>
  <si>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</si>
  <si>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</si>
  <si>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</si>
  <si>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</si>
  <si>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</si>
  <si>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</si>
  <si>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</si>
  <si>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</si>
  <si>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</si>
  <si>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</si>
  <si>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</si>
  <si>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</si>
  <si>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</si>
  <si>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</si>
  <si>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</si>
  <si>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</si>
  <si>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</si>
  <si>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</si>
  <si>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</si>
  <si>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</si>
  <si>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</si>
  <si>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</si>
  <si>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</si>
  <si>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</si>
  <si>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</si>
  <si>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</si>
  <si>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</si>
  <si>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</si>
  <si>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</si>
  <si>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</si>
  <si>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</si>
  <si>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</si>
  <si>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</si>
  <si>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</si>
  <si>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</si>
  <si>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</si>
  <si>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</si>
  <si>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</si>
  <si>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</si>
  <si>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</si>
  <si>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</si>
  <si>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</si>
  <si>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</si>
  <si>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</si>
  <si>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</si>
  <si>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</si>
  <si>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</si>
  <si>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</si>
  <si>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</si>
  <si>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</si>
  <si>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</si>
  <si>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</si>
  <si>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</si>
  <si>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</si>
  <si>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</si>
  <si>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</si>
  <si>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</si>
  <si>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</si>
  <si>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</si>
  <si>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</si>
  <si>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</si>
  <si>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</si>
  <si>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</si>
  <si>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</si>
  <si>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</si>
  <si>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</si>
  <si>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</si>
  <si>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</si>
  <si>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</si>
  <si>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</si>
  <si>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</si>
  <si>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</si>
  <si>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</si>
  <si>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</si>
  <si>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</si>
  <si>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</si>
  <si>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</si>
  <si>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</si>
  <si>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</si>
  <si>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</si>
  <si>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</si>
  <si>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</si>
  <si>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</si>
  <si>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</si>
  <si>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</si>
  <si>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</si>
  <si>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</si>
  <si>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</si>
  <si>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</si>
  <si>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</si>
  <si>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</si>
  <si>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</si>
  <si>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</si>
  <si>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</si>
  <si>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</si>
  <si>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</si>
  <si>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</si>
  <si>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</si>
  <si>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</si>
  <si>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</si>
  <si>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</si>
  <si>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</si>
  <si>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</si>
  <si>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</si>
  <si>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</si>
  <si>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</si>
  <si>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</si>
  <si>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</si>
  <si>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</si>
  <si>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</si>
  <si>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</si>
  <si>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</si>
  <si>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</si>
  <si>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</si>
  <si>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</si>
  <si>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</si>
  <si>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</si>
  <si>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</si>
  <si>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</si>
  <si>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</si>
  <si>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</si>
  <si>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</si>
  <si>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</si>
  <si>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</si>
  <si>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</si>
  <si>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</si>
  <si>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</si>
  <si>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</si>
  <si>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</si>
  <si>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</si>
  <si>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</si>
  <si>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</si>
  <si>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</si>
  <si>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</si>
  <si>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</si>
  <si>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</si>
  <si>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</si>
  <si>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</si>
  <si>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</si>
  <si>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</si>
  <si>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</si>
  <si>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</si>
  <si>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</si>
  <si>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</si>
  <si>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</si>
  <si>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</si>
  <si>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</si>
  <si>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</si>
  <si>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</si>
  <si>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</si>
  <si>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</si>
  <si>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</si>
  <si>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</si>
  <si>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</si>
  <si>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</si>
  <si>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</si>
  <si>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</si>
  <si>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</si>
  <si>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</si>
  <si>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</si>
  <si>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</si>
  <si>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</si>
  <si>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</si>
  <si>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</si>
  <si>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</si>
  <si>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</si>
  <si>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</si>
  <si>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</si>
  <si>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</si>
  <si>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</si>
  <si>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</si>
  <si>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</si>
  <si>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</si>
  <si>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</si>
  <si>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</si>
  <si>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</si>
  <si>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</si>
  <si>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</si>
  <si>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</si>
  <si>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</si>
  <si>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</si>
  <si>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</si>
  <si>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</si>
  <si>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</si>
  <si>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</si>
  <si>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</si>
  <si>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</si>
  <si>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</si>
  <si>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</si>
  <si>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</si>
  <si>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</si>
  <si>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</si>
  <si>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</si>
  <si>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</si>
  <si>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</si>
  <si>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</si>
  <si>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</si>
  <si>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</si>
  <si>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</si>
  <si>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</si>
  <si>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</si>
  <si>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</si>
  <si>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</si>
  <si>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</si>
  <si>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</si>
  <si>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</si>
  <si>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</si>
  <si>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</si>
  <si>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</si>
  <si>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</si>
  <si>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</si>
  <si>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</si>
  <si>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</si>
  <si>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</si>
  <si>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</si>
  <si>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</si>
  <si>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</si>
  <si>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</si>
  <si>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</si>
  <si>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</si>
  <si>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</si>
  <si>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</si>
  <si>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</si>
  <si>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</si>
  <si>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</si>
  <si>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</si>
  <si>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</si>
  <si>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</si>
  <si>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</si>
  <si>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</si>
  <si>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</si>
  <si>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</si>
  <si>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</si>
  <si>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</si>
  <si>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</si>
  <si>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</si>
  <si>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</si>
  <si>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</si>
  <si>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</si>
  <si>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</si>
  <si>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</si>
  <si>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</si>
  <si>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</si>
  <si>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</si>
  <si>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</si>
  <si>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</si>
  <si>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</si>
  <si>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</si>
  <si>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</si>
  <si>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</si>
  <si>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</si>
  <si>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</si>
  <si>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</si>
  <si>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</si>
  <si>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</si>
  <si>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</si>
  <si>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</si>
  <si>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</si>
  <si>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</si>
  <si>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</si>
  <si>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</si>
  <si>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</si>
  <si>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</si>
  <si>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</si>
  <si>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</si>
  <si>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</si>
  <si>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</si>
  <si>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</si>
  <si>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</si>
  <si>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</si>
  <si>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</si>
  <si>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</si>
  <si>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</si>
  <si>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</si>
  <si>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</si>
  <si>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</si>
  <si>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</si>
  <si>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</si>
  <si>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</si>
  <si>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</si>
  <si>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</si>
  <si>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</si>
  <si>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</si>
  <si>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</si>
  <si>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</si>
  <si>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</si>
  <si>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</si>
  <si>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</si>
  <si>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</si>
  <si>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</si>
  <si>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</si>
  <si>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</si>
  <si>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</si>
  <si>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</si>
  <si>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</si>
  <si>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</si>
  <si>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</si>
  <si>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</si>
  <si>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</si>
  <si>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</si>
  <si>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</si>
  <si>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</si>
  <si>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</si>
  <si>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</si>
  <si>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</si>
  <si>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</si>
  <si>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</si>
  <si>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</si>
  <si>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</si>
  <si>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</si>
  <si>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</si>
  <si>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</si>
  <si>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</si>
  <si>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</si>
  <si>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</si>
  <si>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</si>
  <si>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</si>
  <si>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</si>
  <si>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</si>
  <si>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</si>
  <si>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</si>
  <si>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</si>
  <si>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</si>
  <si>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</si>
  <si>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</si>
  <si>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</si>
  <si>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</si>
  <si>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</si>
  <si>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</si>
  <si>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</si>
  <si>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</si>
  <si>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</si>
  <si>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</si>
  <si>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</si>
  <si>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</si>
  <si>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</si>
  <si>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</si>
  <si>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</si>
  <si>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</si>
  <si>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</si>
  <si>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</si>
  <si>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</si>
  <si>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</si>
  <si>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</si>
  <si>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</si>
  <si>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</si>
  <si>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</si>
  <si>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</si>
  <si>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</si>
  <si>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</si>
  <si>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</si>
  <si>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</si>
  <si>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</si>
  <si>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</si>
  <si>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</si>
  <si>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</si>
  <si>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</si>
  <si>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</si>
  <si>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</si>
  <si>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</si>
  <si>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</si>
  <si>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</si>
  <si>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</si>
  <si>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</si>
  <si>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</si>
  <si>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</si>
  <si>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</si>
  <si>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</si>
  <si>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</si>
  <si>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</si>
  <si>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</si>
  <si>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</si>
  <si>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</si>
  <si>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</si>
  <si>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</si>
  <si>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</si>
  <si>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</si>
  <si>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</si>
  <si>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</si>
  <si>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</si>
  <si>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</si>
  <si>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</si>
  <si>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</si>
  <si>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</si>
  <si>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</si>
  <si>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</si>
  <si>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</si>
  <si>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</si>
  <si>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</si>
  <si>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</si>
  <si>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</si>
  <si>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</si>
  <si>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</si>
  <si>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</si>
  <si>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</si>
  <si>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</si>
  <si>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</si>
  <si>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</si>
  <si>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</si>
  <si>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</si>
  <si>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</si>
  <si>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</si>
  <si>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</si>
  <si>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</si>
  <si>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</si>
  <si>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</si>
  <si>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</si>
  <si>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</si>
  <si>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</si>
  <si>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</si>
  <si>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</si>
  <si>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</si>
  <si>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</si>
  <si>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</si>
  <si>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</si>
  <si>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</si>
  <si>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</si>
  <si>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</si>
  <si>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</si>
  <si>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</si>
  <si>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</si>
  <si>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</si>
  <si>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</si>
  <si>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</si>
  <si>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</si>
  <si>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</si>
  <si>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</si>
  <si>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</si>
  <si>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</si>
  <si>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</si>
  <si>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</si>
  <si>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</si>
  <si>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</si>
  <si>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</si>
  <si>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</si>
  <si>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</si>
  <si>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</si>
  <si>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</si>
  <si>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</si>
  <si>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</si>
  <si>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</si>
  <si>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</si>
  <si>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</si>
  <si>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</si>
  <si>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</si>
  <si>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</si>
  <si>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</si>
  <si>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</si>
  <si>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</si>
  <si>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</si>
  <si>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</si>
  <si>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</si>
  <si>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</si>
  <si>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</si>
  <si>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</si>
  <si>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</si>
  <si>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</si>
  <si>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</si>
  <si>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</si>
  <si>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</si>
  <si>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</si>
  <si>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</si>
  <si>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</si>
  <si>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</si>
  <si>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</si>
  <si>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</si>
  <si>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</si>
  <si>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</si>
  <si>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</si>
  <si>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</si>
  <si>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</si>
  <si>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</si>
  <si>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</si>
  <si>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</si>
  <si>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</si>
  <si>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</si>
  <si>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</si>
  <si>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</si>
  <si>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</si>
  <si>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</si>
  <si>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</si>
  <si>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</si>
  <si>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</si>
  <si>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</si>
  <si>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</si>
  <si>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</si>
  <si>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</si>
  <si>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</si>
  <si>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</si>
  <si>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</si>
  <si>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</si>
  <si>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</si>
  <si>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</si>
  <si>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</si>
  <si>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</si>
  <si>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</si>
  <si>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</si>
  <si>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</si>
  <si>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</si>
  <si>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</si>
  <si>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</si>
  <si>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</si>
  <si>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</si>
  <si>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</si>
  <si>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</si>
  <si>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</si>
  <si>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</si>
  <si>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</si>
  <si>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</si>
  <si>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</si>
  <si>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</si>
  <si>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</si>
  <si>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</si>
  <si>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</si>
  <si>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</si>
  <si>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</si>
  <si>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</si>
  <si>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</si>
  <si>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</si>
  <si>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</si>
  <si>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</si>
  <si>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</si>
  <si>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</si>
  <si>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</si>
  <si>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</si>
  <si>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</si>
  <si>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</si>
  <si>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</si>
  <si>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</si>
  <si>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</si>
  <si>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</si>
  <si>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</si>
  <si>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</si>
  <si>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</si>
  <si>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</si>
  <si>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</si>
  <si>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</si>
  <si>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</si>
  <si>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</si>
  <si>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</si>
  <si>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</si>
  <si>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</si>
  <si>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</si>
  <si>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</si>
  <si>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</si>
  <si>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</si>
  <si>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</si>
  <si>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</si>
  <si>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</si>
  <si>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</si>
  <si>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</si>
  <si>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</si>
  <si>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</si>
  <si>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</si>
  <si>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</si>
  <si>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</si>
  <si>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</si>
  <si>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</si>
  <si>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</si>
  <si>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</si>
  <si>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</si>
  <si>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</si>
  <si>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</si>
  <si>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</si>
  <si>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</si>
  <si>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</si>
  <si>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</si>
  <si>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</si>
  <si>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</si>
  <si>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</si>
  <si>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</si>
  <si>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</si>
  <si>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</si>
  <si>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</si>
  <si>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</si>
  <si>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</si>
  <si>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</si>
  <si>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</si>
  <si>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</si>
  <si>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</si>
  <si>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</si>
  <si>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</si>
  <si>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</si>
  <si>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</si>
  <si>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</si>
  <si>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</si>
  <si>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</si>
  <si>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</si>
  <si>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</si>
  <si>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</si>
  <si>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</si>
  <si>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</si>
  <si>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</si>
  <si>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</si>
  <si>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</si>
  <si>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</si>
  <si>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</si>
  <si>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</si>
  <si>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</si>
  <si>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</si>
  <si>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</si>
  <si>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</si>
  <si>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</si>
  <si>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</si>
  <si>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</si>
  <si>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</si>
  <si>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</si>
  <si>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</si>
  <si>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</si>
  <si>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</si>
  <si>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</si>
  <si>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</si>
  <si>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</si>
  <si>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</si>
  <si>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</si>
  <si>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</si>
  <si>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</si>
  <si>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</si>
  <si>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</si>
  <si>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</si>
  <si>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</si>
  <si>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</si>
  <si>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</si>
  <si>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</si>
  <si>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</si>
  <si>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</si>
  <si>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</si>
  <si>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</si>
  <si>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</si>
  <si>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</si>
  <si>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</si>
  <si>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</si>
  <si>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</si>
  <si>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</si>
  <si>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</si>
  <si>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</si>
  <si>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</si>
  <si>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</si>
  <si>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</si>
  <si>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</si>
  <si>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</si>
  <si>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</si>
  <si>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</si>
  <si>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</si>
  <si>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</si>
  <si>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</si>
  <si>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</si>
  <si>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</si>
  <si>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</si>
  <si>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</si>
  <si>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</si>
  <si>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</si>
  <si>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</si>
  <si>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</si>
  <si>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</si>
  <si>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</si>
  <si>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</si>
  <si>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</si>
  <si>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</si>
  <si>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</si>
  <si>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</si>
  <si>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</si>
  <si>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</si>
  <si>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</si>
  <si>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</si>
  <si>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</si>
  <si>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</si>
  <si>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</si>
  <si>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</si>
  <si>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</si>
  <si>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</si>
  <si>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</si>
  <si>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</si>
  <si>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</si>
  <si>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</si>
  <si>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</si>
  <si>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</si>
  <si>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</si>
  <si>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</si>
  <si>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</si>
  <si>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</si>
  <si>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</si>
  <si>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</si>
  <si>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</si>
  <si>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</si>
  <si>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</si>
  <si>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</si>
  <si>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</si>
  <si>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</si>
  <si>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</si>
  <si>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</si>
  <si>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</si>
  <si>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</si>
  <si>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</si>
  <si>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</si>
  <si>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</si>
  <si>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</si>
  <si>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</si>
  <si>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</si>
  <si>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</si>
  <si>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</si>
  <si>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</si>
  <si>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</si>
  <si>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</si>
  <si>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</si>
  <si>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</si>
  <si>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</si>
  <si>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</si>
  <si>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</si>
  <si>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</si>
  <si>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</si>
  <si>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</si>
  <si>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</si>
  <si>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</si>
  <si>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</si>
  <si>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</si>
  <si>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</si>
  <si>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</si>
  <si>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</si>
  <si>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</si>
  <si>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</si>
  <si>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</si>
  <si>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</si>
  <si>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</si>
  <si>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</si>
  <si>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</si>
  <si>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</si>
  <si>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</si>
  <si>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</si>
  <si>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</si>
  <si>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</si>
  <si>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</si>
  <si>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</si>
  <si>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</si>
  <si>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</si>
  <si>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</si>
  <si>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</si>
  <si>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</si>
  <si>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</si>
  <si>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</si>
  <si>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</si>
  <si>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</si>
  <si>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</si>
  <si>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</si>
  <si>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</si>
  <si>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</si>
  <si>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</si>
  <si>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</si>
  <si>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</si>
  <si>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</si>
  <si>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</si>
  <si>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</si>
  <si>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</si>
  <si>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</si>
  <si>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</si>
  <si>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</si>
  <si>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</si>
  <si>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</si>
  <si>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</si>
  <si>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</si>
  <si>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</si>
  <si>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</si>
  <si>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</si>
  <si>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</si>
  <si>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</si>
  <si>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</si>
  <si>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</si>
  <si>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</si>
  <si>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</si>
  <si>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</si>
  <si>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</si>
  <si>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</si>
  <si>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</si>
  <si>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</si>
  <si>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</si>
  <si>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</si>
  <si>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</si>
  <si>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</si>
  <si>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</si>
  <si>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</si>
  <si>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</si>
  <si>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</si>
  <si>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</si>
  <si>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</si>
  <si>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</si>
  <si>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</si>
  <si>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</si>
  <si>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</si>
  <si>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</si>
  <si>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</si>
  <si>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</si>
  <si>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</si>
  <si>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</si>
  <si>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</si>
  <si>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</si>
  <si>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</si>
  <si>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</si>
  <si>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</si>
  <si>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</si>
  <si>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</si>
  <si>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</si>
  <si>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</si>
  <si>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</si>
  <si>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</si>
  <si>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</si>
  <si>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</si>
  <si>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</si>
  <si>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</si>
  <si>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</si>
  <si>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</si>
  <si>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</si>
  <si>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</si>
  <si>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</si>
  <si>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</si>
  <si>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</si>
  <si>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</si>
  <si>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</si>
  <si>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</si>
  <si>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</si>
  <si>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</si>
  <si>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</si>
  <si>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</si>
  <si>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</si>
  <si>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</si>
  <si>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</si>
  <si>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</si>
  <si>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</si>
  <si>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</si>
  <si>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</si>
  <si>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</si>
  <si>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</si>
  <si>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</si>
  <si>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</si>
  <si>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</si>
  <si>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</si>
  <si>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</si>
  <si>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</si>
  <si>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</si>
  <si>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</si>
  <si>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</si>
  <si>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</si>
  <si>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</si>
  <si>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</si>
  <si>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</si>
  <si>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</si>
  <si>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</si>
  <si>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</si>
  <si>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</si>
  <si>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</si>
  <si>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</si>
  <si>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</si>
  <si>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</si>
  <si>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</si>
  <si>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</si>
  <si>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</si>
  <si>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</si>
  <si>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</si>
  <si>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</si>
  <si>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</si>
  <si>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</si>
  <si>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</si>
  <si>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</si>
  <si>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</si>
  <si>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</si>
  <si>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</si>
  <si>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</si>
  <si>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</si>
  <si>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</si>
  <si>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</si>
  <si>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</si>
  <si>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</si>
  <si>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</si>
  <si>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</si>
  <si>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</si>
  <si>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</si>
  <si>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</si>
  <si>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</si>
  <si>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</si>
  <si>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</si>
  <si>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</si>
  <si>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</si>
  <si>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</si>
  <si>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</si>
  <si>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</si>
  <si>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</si>
  <si>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</si>
  <si>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</si>
  <si>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</si>
  <si>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</si>
  <si>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</si>
  <si>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</si>
  <si>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</si>
  <si>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</si>
  <si>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</si>
  <si>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</si>
  <si>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</si>
  <si>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</si>
  <si>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</si>
  <si>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</si>
  <si>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</si>
  <si>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</si>
  <si>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</si>
  <si>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</si>
  <si>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</si>
  <si>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</si>
  <si>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</si>
  <si>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</si>
  <si>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</si>
  <si>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</si>
  <si>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</si>
  <si>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</si>
  <si>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</si>
  <si>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</si>
  <si>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</si>
  <si>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</si>
  <si>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</si>
  <si>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</si>
  <si>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</si>
  <si>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</si>
  <si>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</si>
  <si>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</si>
  <si>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</si>
  <si>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</si>
  <si>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</si>
  <si>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</si>
  <si>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</si>
  <si>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</si>
  <si>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</si>
  <si>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</si>
  <si>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</si>
  <si>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</si>
  <si>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</si>
  <si>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</si>
  <si>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</si>
  <si>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</si>
  <si>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</si>
  <si>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</si>
  <si>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</si>
  <si>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</si>
  <si>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</si>
  <si>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</si>
  <si>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</si>
  <si>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</si>
  <si>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</si>
  <si>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</si>
  <si>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</si>
  <si>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</si>
  <si>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</si>
  <si>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</si>
  <si>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</si>
  <si>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</si>
  <si>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</si>
  <si>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</si>
  <si>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</si>
  <si>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</si>
  <si>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</si>
  <si>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</si>
  <si>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</si>
  <si>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</si>
  <si>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</si>
  <si>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</si>
  <si>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</si>
  <si>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</si>
  <si>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</si>
  <si>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</si>
  <si>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</si>
  <si>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</si>
  <si>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</si>
  <si>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</si>
  <si>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</si>
  <si>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</si>
  <si>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</si>
  <si>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</si>
  <si>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</si>
  <si>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</si>
  <si>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</si>
  <si>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</si>
  <si>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</si>
  <si>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</si>
  <si>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</si>
  <si>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</si>
  <si>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</si>
  <si>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</si>
  <si>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</si>
  <si>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</si>
  <si>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</si>
  <si>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</si>
  <si>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</si>
  <si>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</si>
  <si>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</si>
  <si>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</si>
  <si>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</si>
  <si>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</si>
  <si>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</si>
  <si>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</si>
  <si>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</si>
  <si>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</si>
  <si>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</si>
  <si>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</si>
  <si>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</si>
  <si>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</si>
  <si>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</si>
  <si>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</si>
  <si>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</si>
  <si>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</si>
  <si>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</si>
  <si>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</si>
  <si>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</si>
  <si>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</si>
  <si>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</si>
  <si>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</si>
  <si>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</si>
  <si>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</si>
  <si>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</si>
  <si>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</si>
  <si>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</si>
  <si>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</si>
  <si>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</si>
  <si>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</si>
  <si>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</si>
  <si>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</si>
  <si>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</si>
  <si>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</si>
  <si>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</si>
  <si>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</si>
  <si>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</si>
  <si>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</si>
  <si>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</si>
  <si>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</si>
  <si>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</si>
  <si>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</si>
  <si>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</si>
  <si>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</si>
  <si>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</si>
  <si>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</si>
  <si>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</si>
  <si>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</si>
  <si>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</si>
  <si>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</si>
  <si>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</si>
  <si>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</si>
  <si>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</si>
  <si>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</si>
  <si>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</si>
  <si>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</si>
  <si>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</si>
  <si>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</si>
  <si>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</si>
  <si>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</si>
  <si>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</si>
  <si>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</si>
  <si>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</si>
  <si>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</si>
  <si>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</si>
  <si>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</si>
  <si>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</si>
  <si>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</si>
  <si>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</si>
  <si>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</si>
  <si>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</si>
  <si>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</si>
  <si>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</si>
  <si>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</si>
  <si>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</si>
  <si>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</si>
  <si>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</si>
  <si>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</si>
  <si>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</si>
  <si>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</si>
  <si>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</si>
  <si>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</si>
  <si>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</si>
  <si>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</si>
  <si>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</si>
  <si>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</si>
  <si>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</si>
  <si>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</si>
  <si>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</si>
  <si>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</si>
  <si>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</si>
  <si>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</si>
  <si>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</si>
  <si>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</si>
  <si>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</si>
  <si>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</si>
  <si>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</si>
  <si>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</si>
  <si>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</si>
  <si>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</si>
  <si>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</si>
  <si>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</si>
  <si>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</si>
  <si>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</si>
  <si>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</si>
  <si>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</si>
  <si>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</si>
  <si>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</si>
  <si>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</si>
  <si>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</si>
  <si>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</si>
  <si>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</si>
  <si>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</si>
  <si>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</si>
  <si>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</si>
  <si>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</si>
  <si>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</si>
  <si>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</si>
  <si>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</si>
  <si>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</si>
  <si>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</si>
  <si>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</si>
  <si>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</si>
  <si>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</si>
  <si>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</si>
  <si>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</si>
  <si>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</si>
  <si>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</si>
  <si>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</si>
  <si>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</si>
  <si>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</si>
  <si>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</si>
  <si>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</si>
  <si>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</si>
  <si>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</si>
  <si>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</si>
  <si>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</si>
  <si>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</si>
  <si>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</si>
  <si>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</si>
  <si>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</si>
  <si>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</si>
  <si>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</si>
  <si>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</si>
  <si>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</si>
  <si>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</si>
  <si>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</si>
  <si>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</si>
  <si>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</si>
  <si>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</si>
  <si>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</si>
  <si>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</si>
  <si>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</si>
  <si>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</si>
  <si>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</si>
  <si>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</si>
  <si>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</si>
  <si>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</si>
  <si>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</si>
  <si>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</si>
  <si>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</si>
  <si>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</si>
  <si>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</si>
  <si>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</si>
  <si>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</si>
  <si>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</si>
  <si>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</si>
  <si>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</si>
  <si>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</si>
  <si>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</si>
  <si>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</si>
  <si>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</si>
  <si>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</si>
  <si>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</si>
  <si>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</si>
  <si>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</si>
  <si>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</si>
  <si>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</si>
  <si>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</si>
  <si>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</si>
  <si>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</si>
  <si>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</si>
  <si>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</si>
  <si>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</si>
  <si>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</si>
  <si>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</si>
  <si>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</si>
  <si>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</si>
  <si>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</si>
  <si>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</si>
  <si>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</si>
  <si>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</si>
  <si>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</si>
  <si>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</si>
  <si>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</si>
  <si>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</si>
  <si>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</si>
  <si>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</si>
  <si>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</si>
  <si>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</si>
  <si>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</si>
  <si>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</si>
  <si>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</si>
  <si>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</si>
  <si>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</si>
  <si>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</si>
  <si>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</si>
  <si>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</si>
  <si>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</si>
  <si>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</si>
  <si>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</si>
  <si>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</si>
  <si>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</si>
  <si>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</si>
  <si>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</si>
  <si>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</si>
  <si>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</si>
  <si>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</si>
  <si>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</si>
  <si>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</si>
  <si>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</si>
  <si>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</si>
  <si>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</si>
  <si>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</si>
  <si>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</si>
  <si>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</si>
  <si>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</si>
  <si>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</si>
  <si>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</si>
  <si>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</si>
  <si>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</si>
  <si>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</si>
  <si>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</si>
  <si>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</si>
  <si>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</si>
  <si>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</si>
  <si>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</si>
  <si>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</si>
  <si>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</si>
  <si>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</si>
  <si>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</si>
  <si>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</si>
  <si>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</si>
  <si>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</si>
  <si>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</si>
  <si>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</si>
  <si>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</si>
  <si>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</si>
  <si>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</si>
  <si>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</si>
  <si>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</si>
  <si>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</si>
  <si>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</si>
  <si>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</si>
  <si>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</si>
  <si>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</si>
  <si>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</si>
  <si>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</si>
  <si>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</si>
  <si>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</si>
  <si>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</si>
  <si>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</si>
  <si>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</si>
  <si>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</si>
  <si>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</si>
  <si>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</si>
  <si>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</si>
  <si>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</si>
  <si>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</si>
  <si>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</si>
  <si>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</si>
  <si>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</si>
  <si>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</si>
  <si>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</si>
  <si>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</si>
  <si>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</si>
  <si>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</si>
  <si>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</si>
  <si>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</si>
  <si>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</si>
  <si>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</si>
  <si>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</si>
  <si>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</si>
  <si>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</si>
  <si>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</si>
  <si>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</si>
  <si>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</si>
  <si>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</si>
  <si>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</si>
  <si>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</si>
  <si>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</si>
  <si>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</si>
  <si>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</si>
  <si>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</si>
  <si>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</si>
  <si>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</si>
  <si>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</si>
  <si>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</si>
  <si>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</si>
  <si>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</si>
  <si>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</si>
  <si>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</si>
  <si>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</si>
  <si>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</si>
  <si>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</si>
  <si>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</si>
  <si>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</si>
  <si>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</si>
  <si>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</si>
  <si>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</si>
  <si>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</si>
  <si>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</si>
  <si>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</si>
  <si>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</si>
  <si>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</si>
  <si>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</si>
  <si>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</si>
  <si>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</si>
  <si>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</si>
  <si>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</si>
  <si>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</si>
  <si>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</si>
  <si>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</si>
  <si>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</si>
  <si>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</si>
  <si>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</si>
  <si>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</si>
  <si>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</si>
  <si>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</si>
  <si>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</si>
  <si>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</si>
  <si>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</si>
  <si>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</si>
  <si>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</si>
  <si>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</si>
  <si>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</si>
  <si>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</si>
  <si>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</si>
  <si>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</si>
  <si>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</si>
  <si>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</si>
  <si>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</si>
  <si>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</si>
  <si>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</si>
  <si>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</si>
  <si>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</si>
  <si>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</si>
  <si>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</si>
  <si>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</si>
  <si>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</si>
  <si>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</si>
  <si>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</si>
  <si>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</si>
  <si>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</si>
  <si>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</si>
  <si>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</si>
  <si>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</si>
  <si>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</si>
  <si>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</si>
  <si>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</si>
  <si>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</si>
  <si>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</si>
  <si>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</si>
  <si>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</si>
  <si>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</si>
  <si>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</si>
  <si>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</si>
  <si>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</si>
  <si>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</si>
  <si>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</si>
  <si>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</si>
  <si>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</si>
  <si>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</si>
  <si>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</si>
  <si>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</si>
  <si>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</si>
  <si>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</si>
  <si>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</si>
  <si>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</si>
  <si>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</si>
  <si>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</si>
  <si>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</si>
  <si>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</si>
  <si>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</si>
  <si>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</si>
  <si>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</si>
  <si>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</si>
  <si>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</si>
  <si>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</si>
  <si>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</si>
  <si>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</si>
  <si>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</si>
  <si>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</si>
  <si>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</si>
  <si>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</si>
  <si>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</si>
  <si>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</si>
  <si>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</si>
  <si>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</si>
  <si>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</si>
  <si>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</si>
  <si>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</si>
  <si>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</si>
  <si>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</si>
  <si>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</si>
  <si>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</si>
  <si>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</si>
  <si>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</si>
  <si>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</si>
  <si>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</si>
  <si>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</si>
  <si>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</si>
  <si>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</si>
  <si>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</si>
  <si>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</si>
  <si>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</si>
  <si>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</si>
  <si>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</si>
  <si>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</si>
  <si>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</si>
  <si>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</si>
  <si>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</si>
  <si>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</si>
  <si>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</si>
  <si>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</si>
  <si>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</si>
  <si>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</si>
  <si>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</si>
  <si>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</si>
  <si>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</si>
  <si>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</si>
  <si>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</si>
  <si>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</si>
  <si>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</si>
  <si>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</si>
  <si>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</si>
  <si>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</si>
  <si>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</si>
  <si>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</si>
  <si>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</si>
  <si>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</si>
  <si>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</si>
  <si>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</si>
  <si>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</si>
  <si>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</si>
  <si>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</si>
  <si>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</si>
  <si>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</si>
  <si>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</si>
  <si>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</si>
  <si>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</si>
  <si>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</si>
  <si>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</si>
  <si>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</si>
  <si>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</si>
  <si>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</si>
  <si>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</si>
  <si>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</si>
  <si>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</si>
  <si>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</si>
  <si>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</si>
  <si>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</si>
  <si>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</si>
  <si>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</si>
  <si>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</si>
  <si>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</si>
  <si>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</si>
  <si>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</si>
  <si>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</si>
  <si>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</si>
  <si>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</si>
  <si>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</si>
  <si>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</si>
  <si>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</si>
  <si>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</si>
  <si>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</si>
  <si>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</si>
  <si>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</si>
  <si>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</si>
  <si>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</si>
  <si>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</si>
  <si>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</si>
  <si>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</si>
  <si>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</si>
  <si>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</si>
  <si>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</si>
  <si>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</si>
  <si>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</si>
  <si>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</si>
  <si>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</si>
  <si>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</si>
  <si>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</si>
  <si>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</si>
  <si>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</si>
  <si>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</si>
  <si>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</si>
  <si>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</si>
  <si>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</si>
  <si>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</si>
  <si>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</si>
  <si>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</si>
  <si>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</si>
  <si>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</si>
  <si>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</si>
  <si>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</si>
  <si>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</si>
  <si>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</si>
  <si>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</si>
  <si>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</si>
  <si>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</si>
  <si>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</si>
  <si>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</si>
  <si>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</si>
  <si>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</si>
  <si>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</si>
  <si>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</si>
  <si>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</si>
  <si>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</si>
  <si>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</si>
  <si>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</si>
  <si>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</si>
  <si>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</si>
  <si>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</si>
  <si>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</si>
  <si>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</si>
  <si>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</si>
  <si>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</si>
  <si>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</si>
  <si>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</si>
  <si>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</si>
  <si>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</si>
  <si>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</si>
  <si>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</si>
  <si>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</si>
  <si>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</si>
  <si>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</si>
  <si>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</si>
  <si>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</si>
  <si>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</si>
  <si>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</si>
  <si>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</si>
  <si>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</si>
  <si>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</si>
  <si>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</si>
  <si>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</si>
  <si>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</si>
  <si>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</si>
  <si>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</si>
  <si>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</si>
  <si>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</si>
  <si>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</si>
  <si>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</si>
  <si>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</si>
  <si>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</si>
  <si>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</si>
  <si>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</si>
  <si>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</si>
  <si>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</si>
  <si>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</si>
  <si>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</si>
  <si>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</si>
  <si>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</si>
  <si>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</si>
  <si>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</si>
  <si>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</si>
  <si>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</si>
  <si>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</si>
  <si>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</si>
  <si>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</si>
  <si>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</si>
  <si>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</si>
  <si>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</si>
  <si>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</si>
  <si>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</si>
  <si>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</si>
  <si>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</si>
  <si>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</si>
  <si>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</si>
  <si>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</si>
  <si>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</si>
  <si>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</si>
  <si>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</si>
  <si>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</si>
  <si>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</si>
  <si>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</si>
  <si>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</si>
  <si>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</si>
  <si>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</si>
  <si>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</si>
  <si>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</si>
  <si>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</si>
  <si>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</si>
  <si>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</si>
  <si>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</si>
  <si>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</si>
  <si>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</si>
  <si>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</si>
  <si>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</si>
  <si>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</si>
  <si>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</si>
  <si>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</si>
  <si>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</si>
  <si>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</si>
  <si>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</si>
  <si>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</si>
  <si>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</si>
  <si>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</si>
  <si>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</si>
  <si>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</si>
  <si>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</si>
  <si>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</si>
  <si>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</si>
  <si>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</si>
  <si>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</si>
  <si>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</si>
  <si>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</si>
  <si>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</si>
  <si>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</si>
  <si>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</si>
  <si>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</si>
  <si>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</si>
  <si>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</si>
  <si>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</si>
  <si>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</si>
  <si>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</si>
  <si>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</si>
  <si>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</si>
  <si>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</si>
  <si>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</si>
  <si>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</si>
  <si>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</si>
  <si>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</si>
  <si>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</si>
  <si>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</si>
  <si>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</si>
  <si>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</si>
  <si>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</si>
  <si>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</si>
  <si>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</si>
  <si>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</si>
  <si>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</si>
  <si>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</si>
  <si>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</si>
  <si>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</si>
  <si>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</si>
  <si>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</si>
  <si>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</si>
  <si>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</si>
  <si>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</si>
  <si>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</si>
  <si>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</si>
  <si>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</si>
  <si>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</si>
  <si>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</si>
  <si>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</si>
  <si>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</si>
  <si>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</si>
  <si>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</si>
  <si>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</si>
  <si>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</si>
  <si>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</si>
  <si>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</si>
  <si>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</si>
  <si>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</si>
  <si>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</si>
  <si>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</si>
  <si>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</si>
  <si>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</si>
  <si>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</si>
  <si>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</si>
  <si>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</si>
  <si>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</si>
  <si>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</si>
  <si>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</si>
  <si>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</si>
  <si>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</si>
  <si>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</si>
  <si>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</si>
  <si>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</si>
  <si>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</si>
  <si>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</si>
  <si>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</si>
  <si>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</si>
  <si>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</si>
  <si>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</si>
  <si>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</si>
  <si>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</si>
  <si>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</si>
  <si>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</si>
  <si>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</si>
  <si>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</si>
  <si>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</si>
  <si>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</si>
  <si>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</si>
  <si>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</si>
  <si>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</si>
  <si>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</si>
  <si>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</si>
  <si>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</si>
  <si>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</si>
  <si>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</si>
  <si>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</si>
  <si>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</si>
  <si>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</si>
  <si>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</si>
  <si>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</si>
  <si>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</si>
  <si>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</si>
  <si>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</si>
  <si>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</si>
  <si>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</si>
  <si>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</si>
  <si>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</si>
  <si>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</si>
  <si>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</si>
  <si>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</si>
  <si>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</si>
  <si>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</si>
  <si>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</si>
  <si>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</si>
  <si>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</si>
  <si>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</si>
  <si>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</si>
  <si>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</si>
  <si>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</si>
  <si>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</si>
  <si>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</si>
  <si>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</si>
  <si>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</si>
  <si>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</si>
  <si>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</si>
  <si>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</si>
  <si>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</si>
  <si>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</si>
  <si>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</si>
  <si>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</si>
  <si>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</si>
  <si>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</si>
  <si>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</si>
  <si>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</si>
  <si>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</si>
  <si>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</si>
  <si>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</si>
  <si>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</si>
  <si>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</si>
  <si>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</si>
  <si>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</si>
  <si>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</si>
  <si>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</si>
  <si>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</si>
  <si>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</si>
  <si>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</si>
  <si>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</si>
  <si>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</si>
  <si>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</si>
  <si>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</si>
  <si>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</si>
  <si>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</si>
  <si>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</si>
  <si>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</si>
  <si>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</si>
  <si>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</si>
  <si>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</si>
  <si>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</si>
  <si>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</si>
  <si>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</si>
  <si>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</si>
  <si>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</si>
  <si>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</si>
  <si>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</si>
  <si>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</si>
  <si>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</si>
  <si>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</si>
  <si>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</si>
  <si>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</si>
  <si>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</si>
  <si>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</si>
  <si>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</si>
  <si>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</si>
  <si>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</si>
  <si>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</si>
  <si>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</si>
  <si>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</si>
  <si>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</si>
  <si>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</si>
  <si>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</si>
  <si>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</si>
  <si>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</si>
  <si>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</si>
  <si>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</si>
  <si>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</si>
  <si>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</si>
  <si>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</si>
  <si>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</si>
  <si>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</si>
  <si>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</si>
  <si>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</si>
  <si>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</si>
  <si>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</si>
  <si>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</si>
  <si>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</si>
  <si>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</si>
  <si>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</si>
  <si>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</si>
  <si>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</si>
  <si>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</si>
  <si>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</si>
  <si>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</si>
  <si>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</si>
  <si>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</si>
  <si>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</si>
  <si>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</si>
  <si>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</si>
  <si>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</si>
  <si>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</si>
  <si>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</si>
  <si>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</si>
  <si>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</si>
  <si>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</si>
  <si>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</si>
  <si>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</si>
  <si>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</si>
  <si>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</si>
  <si>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</si>
  <si>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</si>
  <si>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</si>
  <si>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</si>
  <si>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</si>
  <si>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</si>
  <si>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</si>
  <si>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</si>
  <si>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</si>
  <si>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</si>
  <si>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</si>
  <si>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</si>
  <si>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</si>
  <si>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</si>
  <si>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</si>
  <si>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</si>
  <si>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</si>
  <si>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</si>
  <si>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</si>
  <si>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</si>
  <si>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</si>
  <si>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</si>
  <si>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</si>
  <si>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</si>
  <si>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</si>
  <si>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</si>
  <si>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</si>
  <si>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</si>
  <si>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</si>
  <si>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</si>
  <si>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</si>
  <si>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</si>
  <si>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</si>
  <si>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</si>
  <si>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</si>
  <si>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</si>
  <si>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</si>
  <si>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</si>
  <si>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</si>
  <si>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</si>
  <si>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</si>
  <si>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</si>
  <si>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</si>
  <si>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</si>
  <si>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</si>
  <si>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</si>
  <si>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</si>
  <si>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</si>
  <si>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</si>
  <si>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</si>
  <si>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</si>
  <si>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</si>
  <si>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</si>
  <si>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</si>
  <si>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</si>
  <si>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</si>
  <si>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</si>
  <si>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</si>
  <si>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</si>
  <si>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</si>
  <si>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</si>
  <si>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</si>
  <si>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</si>
  <si>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</si>
  <si>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</si>
  <si>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</si>
  <si>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</si>
  <si>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</si>
  <si>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</si>
  <si>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</si>
  <si>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</si>
  <si>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</si>
  <si>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</si>
  <si>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</si>
  <si>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</si>
  <si>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</si>
  <si>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</si>
  <si>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</si>
  <si>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</si>
  <si>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</si>
  <si>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</si>
  <si>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</si>
  <si>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</si>
  <si>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</si>
  <si>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</si>
  <si>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</si>
  <si>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</si>
  <si>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</si>
  <si>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</si>
  <si>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</si>
  <si>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</si>
  <si>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</si>
  <si>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</si>
  <si>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</si>
  <si>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</si>
  <si>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</si>
  <si>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</si>
  <si>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</si>
  <si>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</si>
  <si>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</si>
  <si>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</si>
  <si>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</si>
  <si>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</si>
  <si>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</si>
  <si>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</si>
  <si>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</si>
  <si>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</si>
  <si>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</si>
  <si>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</si>
  <si>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</si>
  <si>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</si>
  <si>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</si>
  <si>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</si>
  <si>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</si>
  <si>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</si>
  <si>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</si>
  <si>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</si>
  <si>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</si>
  <si>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</si>
  <si>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</si>
  <si>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</si>
  <si>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</si>
  <si>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</si>
  <si>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</si>
  <si>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</si>
  <si>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</si>
  <si>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</si>
  <si>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</si>
  <si>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</si>
  <si>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</si>
  <si>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</si>
  <si>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</si>
  <si>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</si>
  <si>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</si>
  <si>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</si>
  <si>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</si>
  <si>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</si>
  <si>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</si>
  <si>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</si>
  <si>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</si>
  <si>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</si>
  <si>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</si>
  <si>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</si>
  <si>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</si>
  <si>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</si>
  <si>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</si>
  <si>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</si>
  <si>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</si>
  <si>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</si>
  <si>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</si>
  <si>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</si>
  <si>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</si>
  <si>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</si>
  <si>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</si>
  <si>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</si>
  <si>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</si>
  <si>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</si>
  <si>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</si>
  <si>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</si>
  <si>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</si>
  <si>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</si>
  <si>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</si>
  <si>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</si>
  <si>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</si>
  <si>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</si>
  <si>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</si>
  <si>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</si>
  <si>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</si>
  <si>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</si>
  <si>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</si>
  <si>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</si>
  <si>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</si>
  <si>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</si>
  <si>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</si>
  <si>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</si>
  <si>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</si>
  <si>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</si>
  <si>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</si>
  <si>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</si>
  <si>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</si>
  <si>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</si>
  <si>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</si>
  <si>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</si>
  <si>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</si>
  <si>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</si>
  <si>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</si>
  <si>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</si>
  <si>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</si>
  <si>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</si>
  <si>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</si>
  <si>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</si>
  <si>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</si>
  <si>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</si>
  <si>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</si>
  <si>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</si>
  <si>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</si>
  <si>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</si>
  <si>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</si>
  <si>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</si>
  <si>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</si>
  <si>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</si>
  <si>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</si>
  <si>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</si>
  <si>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</si>
  <si>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</si>
  <si>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</si>
  <si>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</si>
  <si>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</si>
  <si>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</si>
  <si>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</si>
  <si>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</si>
  <si>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</si>
  <si>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</si>
  <si>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</si>
  <si>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</si>
  <si>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</si>
  <si>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</si>
  <si>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</si>
  <si>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</si>
  <si>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</si>
  <si>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</si>
  <si>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</si>
  <si>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</si>
  <si>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</si>
  <si>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</si>
  <si>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</si>
  <si>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</si>
  <si>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</si>
  <si>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</si>
  <si>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</si>
  <si>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</si>
  <si>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</si>
  <si>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</si>
  <si>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</si>
  <si>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</si>
  <si>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</si>
  <si>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</si>
  <si>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</si>
  <si>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</si>
  <si>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</si>
  <si>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</si>
  <si>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</si>
  <si>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</si>
  <si>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</si>
  <si>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</si>
  <si>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</si>
  <si>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</si>
  <si>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</si>
  <si>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</si>
  <si>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</si>
  <si>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</si>
  <si>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</si>
  <si>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</si>
  <si>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</si>
  <si>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</si>
  <si>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</si>
  <si>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</si>
  <si>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</si>
  <si>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</si>
  <si>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</si>
  <si>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</si>
  <si>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</si>
  <si>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</si>
  <si>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</si>
  <si>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</si>
  <si>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</si>
  <si>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</si>
  <si>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</si>
  <si>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</si>
  <si>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</si>
  <si>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</si>
  <si>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</si>
  <si>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</si>
  <si>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</si>
  <si>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</si>
  <si>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</si>
  <si>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</si>
  <si>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</si>
  <si>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</si>
  <si>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</si>
  <si>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</si>
  <si>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</si>
  <si>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</si>
  <si>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</si>
  <si>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</si>
  <si>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</si>
  <si>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</si>
  <si>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</si>
  <si>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</si>
  <si>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</si>
  <si>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</si>
  <si>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</si>
  <si>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</si>
  <si>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</si>
  <si>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</si>
  <si>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</si>
  <si>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</si>
  <si>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</si>
  <si>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</si>
  <si>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</si>
  <si>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</si>
  <si>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</si>
  <si>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</si>
  <si>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</si>
  <si>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</si>
  <si>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</si>
  <si>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</si>
  <si>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</si>
  <si>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</si>
  <si>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</si>
  <si>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</si>
  <si>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</si>
  <si>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</si>
  <si>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</si>
  <si>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</si>
  <si>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</si>
  <si>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</si>
  <si>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</si>
  <si>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</si>
  <si>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</si>
  <si>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</si>
  <si>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</si>
  <si>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</si>
  <si>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</si>
  <si>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</si>
  <si>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</si>
  <si>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</si>
  <si>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</si>
  <si>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</si>
  <si>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</si>
  <si>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</si>
  <si>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</si>
  <si>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</si>
  <si>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</si>
  <si>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</si>
  <si>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</si>
  <si>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</si>
  <si>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</si>
  <si>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</si>
  <si>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</si>
  <si>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</si>
  <si>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</si>
  <si>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</si>
  <si>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</si>
  <si>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</si>
  <si>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</si>
  <si>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</si>
  <si>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</si>
  <si>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</si>
  <si>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</si>
  <si>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</si>
  <si>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</si>
  <si>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</si>
  <si>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</si>
  <si>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</si>
  <si>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</si>
  <si>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</si>
  <si>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</si>
  <si>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</si>
  <si>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</si>
  <si>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</si>
  <si>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</si>
  <si>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</si>
  <si>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</si>
  <si>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</si>
  <si>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</si>
  <si>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</si>
  <si>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</si>
  <si>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</si>
  <si>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</si>
  <si>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</si>
  <si>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</si>
  <si>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</si>
  <si>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</si>
  <si>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</si>
  <si>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</si>
  <si>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</si>
  <si>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</si>
  <si>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</si>
  <si>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</si>
  <si>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</si>
  <si>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</si>
  <si>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</si>
  <si>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</si>
  <si>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</si>
  <si>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</si>
  <si>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</si>
  <si>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</si>
  <si>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</si>
  <si>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</si>
  <si>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</si>
  <si>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</si>
  <si>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</si>
  <si>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</si>
  <si>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</si>
  <si>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</si>
  <si>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</si>
  <si>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</si>
  <si>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</si>
  <si>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</si>
  <si>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</si>
  <si>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</si>
  <si>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</si>
  <si>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</si>
  <si>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</si>
  <si>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</si>
  <si>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</si>
  <si>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</si>
  <si>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</si>
  <si>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</si>
  <si>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</si>
  <si>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</si>
  <si>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</si>
  <si>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</si>
  <si>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</si>
  <si>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</si>
  <si>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</si>
  <si>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</si>
  <si>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</si>
  <si>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</si>
  <si>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</si>
  <si>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</si>
  <si>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</si>
  <si>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</si>
  <si>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</si>
  <si>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</si>
  <si>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</si>
  <si>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</si>
  <si>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</si>
  <si>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</si>
  <si>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</si>
  <si>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</si>
  <si>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</si>
  <si>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</si>
  <si>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</si>
  <si>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</si>
  <si>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</si>
  <si>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</si>
  <si>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</si>
  <si>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</si>
  <si>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</si>
  <si>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</si>
  <si>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</si>
  <si>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</si>
  <si>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</si>
  <si>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</si>
  <si>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</si>
  <si>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</si>
  <si>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</si>
  <si>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</si>
  <si>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</si>
  <si>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</si>
  <si>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</si>
  <si>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</si>
  <si>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</si>
  <si>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</si>
  <si>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</si>
  <si>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</si>
  <si>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</si>
  <si>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</si>
  <si>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</si>
  <si>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</si>
  <si>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</si>
  <si>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</si>
  <si>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</si>
  <si>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</si>
  <si>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</si>
  <si>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</si>
  <si>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</si>
  <si>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</si>
  <si>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</si>
  <si>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</si>
  <si>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</si>
  <si>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</si>
  <si>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</si>
  <si>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</si>
  <si>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</si>
  <si>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</si>
  <si>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</si>
  <si>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</si>
  <si>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</si>
  <si>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</si>
  <si>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</si>
  <si>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</si>
  <si>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</si>
  <si>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</si>
  <si>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</si>
  <si>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</si>
  <si>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</si>
  <si>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</si>
  <si>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</si>
  <si>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</si>
  <si>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</si>
  <si>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</si>
  <si>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</si>
  <si>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</si>
  <si>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</si>
  <si>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</si>
  <si>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</si>
  <si>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</si>
  <si>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</si>
  <si>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</si>
  <si>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</si>
  <si>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</si>
  <si>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</si>
  <si>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</si>
  <si>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</si>
  <si>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</si>
  <si>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</si>
  <si>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</si>
  <si>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</si>
  <si>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</si>
  <si>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</si>
  <si>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</si>
  <si>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</si>
  <si>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</si>
  <si>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</si>
  <si>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</si>
  <si>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</si>
  <si>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</si>
  <si>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</si>
  <si>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</si>
  <si>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</si>
  <si>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</si>
  <si>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</si>
  <si>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</si>
  <si>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</si>
  <si>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</si>
  <si>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</si>
  <si>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</si>
  <si>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</si>
  <si>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</si>
  <si>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</si>
  <si>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</si>
  <si>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</si>
  <si>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</si>
  <si>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</si>
  <si>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</si>
  <si>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</si>
  <si>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</si>
  <si>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</si>
  <si>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</si>
  <si>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</si>
  <si>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</si>
  <si>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</si>
  <si>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</si>
  <si>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</si>
  <si>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</si>
  <si>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</si>
  <si>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</si>
  <si>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</si>
  <si>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</si>
  <si>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</si>
  <si>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</si>
  <si>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</si>
  <si>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</si>
  <si>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</si>
  <si>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</si>
  <si>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</si>
  <si>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</si>
  <si>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</si>
  <si>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</si>
  <si>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</si>
  <si>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</si>
  <si>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</si>
  <si>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</si>
  <si>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</si>
  <si>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</si>
  <si>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</si>
  <si>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</si>
  <si>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</si>
  <si>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</si>
  <si>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</si>
  <si>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</si>
  <si>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</si>
  <si>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</si>
  <si>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</si>
  <si>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</si>
  <si>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</si>
  <si>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</si>
  <si>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</si>
  <si>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</si>
  <si>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</si>
  <si>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</si>
  <si>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</si>
  <si>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</si>
  <si>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</si>
  <si>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</si>
  <si>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</si>
  <si>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</si>
  <si>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</si>
  <si>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</si>
  <si>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</si>
  <si>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</si>
  <si>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</si>
  <si>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</si>
  <si>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</si>
  <si>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</si>
  <si>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</si>
  <si>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</si>
  <si>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</si>
  <si>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</si>
  <si>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</si>
  <si>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</si>
  <si>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</si>
  <si>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</si>
  <si>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</si>
  <si>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</si>
  <si>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</si>
  <si>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</si>
  <si>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</si>
  <si>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</si>
  <si>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</si>
  <si>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</si>
  <si>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</si>
  <si>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</si>
  <si>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</si>
  <si>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</si>
  <si>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</si>
  <si>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</si>
  <si>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</si>
  <si>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</si>
  <si>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</si>
  <si>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</si>
  <si>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</si>
  <si>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</si>
  <si>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</si>
  <si>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</si>
  <si>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</si>
  <si>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</si>
  <si>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</si>
  <si>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</si>
  <si>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</si>
  <si>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</si>
  <si>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</si>
  <si>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</si>
  <si>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</si>
  <si>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</si>
  <si>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</si>
  <si>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</si>
  <si>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</si>
  <si>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</si>
  <si>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</si>
  <si>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</si>
  <si>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</si>
  <si>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</si>
  <si>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</si>
  <si>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</si>
  <si>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</si>
  <si>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</si>
  <si>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</si>
  <si>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</si>
  <si>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</si>
  <si>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</si>
  <si>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</si>
  <si>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</si>
  <si>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</si>
  <si>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</si>
  <si>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</si>
  <si>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</si>
  <si>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</si>
  <si>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</si>
  <si>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</si>
  <si>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</si>
  <si>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</si>
  <si>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</si>
  <si>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</si>
  <si>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</si>
  <si>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</si>
  <si>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</si>
  <si>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</si>
  <si>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</si>
  <si>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</si>
  <si>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</si>
  <si>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</si>
  <si>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</si>
  <si>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</si>
  <si>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</si>
  <si>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</si>
  <si>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</si>
  <si>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</si>
  <si>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</si>
  <si>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</si>
  <si>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</si>
  <si>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</si>
  <si>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</si>
  <si>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</si>
  <si>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</si>
  <si>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</si>
  <si>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</si>
  <si>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</si>
  <si>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</si>
  <si>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</si>
  <si>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</si>
  <si>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</si>
  <si>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</si>
  <si>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</si>
  <si>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</si>
  <si>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</si>
  <si>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</si>
  <si>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</si>
  <si>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</si>
  <si>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</si>
  <si>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</si>
  <si>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</si>
  <si>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</si>
  <si>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</si>
  <si>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</si>
  <si>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</si>
  <si>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</si>
  <si>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</si>
  <si>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</si>
  <si>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</si>
  <si>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</si>
  <si>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</si>
  <si>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</si>
  <si>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</si>
  <si>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</si>
  <si>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</si>
  <si>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</si>
  <si>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</si>
  <si>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</si>
  <si>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</si>
  <si>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</si>
  <si>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</si>
  <si>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</si>
  <si>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</si>
  <si>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</si>
  <si>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</si>
  <si>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</si>
  <si>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</si>
  <si>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</si>
  <si>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</si>
  <si>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</si>
  <si>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</si>
  <si>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</si>
  <si>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</si>
  <si>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</si>
  <si>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</si>
  <si>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</si>
  <si>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</si>
  <si>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</si>
  <si>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</si>
  <si>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</si>
  <si>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</si>
  <si>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</si>
  <si>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</si>
  <si>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</si>
  <si>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</si>
  <si>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</si>
  <si>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</si>
  <si>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</si>
  <si>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</si>
  <si>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</si>
  <si>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</si>
  <si>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</si>
  <si>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</si>
  <si>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</si>
  <si>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</si>
  <si>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</si>
  <si>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</si>
  <si>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</si>
  <si>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</si>
  <si>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</si>
  <si>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</si>
  <si>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</si>
  <si>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</si>
  <si>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</si>
  <si>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</si>
  <si>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</si>
  <si>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</si>
  <si>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</si>
  <si>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</si>
  <si>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</si>
  <si>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</si>
  <si>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</si>
  <si>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</si>
  <si>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</si>
  <si>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</si>
  <si>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</si>
  <si>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</si>
  <si>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</si>
  <si>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</si>
  <si>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</si>
  <si>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</si>
  <si>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</si>
  <si>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</si>
  <si>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</si>
  <si>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</si>
  <si>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</si>
  <si>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</si>
  <si>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</si>
  <si>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</si>
  <si>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</si>
  <si>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</si>
  <si>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</si>
  <si>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</si>
  <si>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</si>
  <si>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</si>
  <si>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</si>
  <si>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</si>
  <si>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</si>
  <si>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</si>
  <si>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</si>
  <si>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</si>
  <si>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</si>
  <si>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</si>
  <si>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</si>
  <si>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</si>
  <si>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</si>
  <si>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</si>
  <si>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</si>
  <si>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</si>
  <si>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</si>
  <si>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</si>
  <si>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</si>
  <si>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</si>
  <si>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</si>
  <si>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</si>
  <si>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</si>
  <si>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</si>
  <si>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</si>
  <si>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</si>
  <si>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</si>
  <si>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</si>
  <si>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</si>
  <si>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</si>
  <si>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</si>
  <si>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</si>
  <si>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</si>
  <si>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</si>
  <si>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</si>
  <si>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</si>
  <si>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</si>
  <si>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</si>
  <si>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</si>
  <si>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</si>
  <si>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</si>
  <si>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</si>
  <si>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</si>
  <si>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</si>
  <si>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</si>
  <si>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</si>
  <si>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</si>
  <si>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</si>
  <si>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</si>
  <si>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</si>
  <si>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</si>
  <si>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</si>
  <si>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</si>
  <si>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</si>
  <si>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</si>
  <si>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</si>
  <si>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</si>
  <si>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</si>
  <si>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</si>
  <si>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</si>
  <si>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</si>
  <si>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</si>
  <si>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</si>
  <si>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</si>
  <si>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</si>
  <si>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</si>
  <si>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</si>
  <si>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</si>
  <si>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</si>
  <si>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</si>
  <si>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</si>
  <si>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</si>
  <si>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</si>
  <si>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</si>
  <si>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</si>
  <si>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</si>
  <si>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</si>
  <si>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</si>
  <si>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</si>
  <si>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</si>
  <si>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</si>
  <si>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</si>
  <si>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</si>
  <si>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</si>
  <si>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</si>
  <si>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</si>
  <si>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</si>
  <si>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</si>
  <si>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</si>
  <si>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</si>
  <si>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</si>
  <si>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</si>
  <si>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</si>
  <si>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</si>
  <si>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</si>
  <si>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</si>
  <si>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</si>
  <si>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</si>
  <si>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</si>
  <si>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</si>
  <si>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</si>
  <si>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</si>
  <si>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</si>
  <si>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</si>
  <si>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</si>
  <si>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</si>
  <si>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</si>
  <si>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</si>
  <si>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</si>
  <si>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</si>
  <si>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</si>
  <si>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</si>
  <si>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</si>
  <si>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</si>
  <si>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</si>
  <si>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</si>
  <si>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</si>
  <si>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</si>
  <si>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</si>
  <si>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</si>
  <si>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</si>
  <si>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</si>
  <si>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</si>
  <si>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</si>
  <si>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</si>
  <si>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</si>
  <si>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</si>
  <si>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</si>
  <si>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</si>
  <si>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</si>
  <si>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</si>
  <si>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</si>
  <si>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</si>
  <si>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</si>
  <si>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</si>
  <si>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</si>
  <si>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</si>
  <si>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</si>
  <si>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</si>
  <si>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</si>
  <si>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</si>
  <si>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</si>
  <si>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</si>
  <si>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</si>
  <si>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</si>
  <si>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</si>
  <si>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</si>
  <si>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</si>
  <si>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</si>
  <si>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</si>
  <si>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</si>
  <si>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</si>
  <si>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</si>
  <si>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</si>
  <si>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</si>
  <si>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</si>
  <si>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</si>
  <si>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</si>
  <si>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</si>
  <si>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</si>
  <si>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</si>
  <si>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</si>
  <si>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</si>
  <si>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</si>
  <si>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</si>
  <si>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</si>
  <si>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</si>
  <si>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</si>
  <si>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</si>
  <si>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</si>
  <si>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</si>
  <si>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</si>
  <si>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</si>
  <si>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</si>
  <si>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</si>
  <si>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</si>
  <si>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</si>
  <si>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</si>
  <si>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</si>
  <si>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</si>
  <si>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</si>
  <si>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</si>
  <si>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</si>
  <si>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</si>
  <si>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</si>
  <si>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</si>
  <si>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</si>
  <si>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</si>
  <si>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</si>
  <si>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</si>
  <si>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</si>
  <si>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</si>
  <si>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</si>
  <si>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</si>
  <si>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</si>
  <si>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</si>
  <si>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</si>
  <si>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</si>
  <si>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</si>
  <si>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</si>
  <si>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</si>
  <si>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</si>
  <si>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</si>
  <si>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</si>
  <si>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</si>
  <si>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</si>
  <si>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</si>
  <si>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</si>
  <si>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</si>
  <si>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</si>
  <si>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</si>
  <si>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</si>
  <si>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</si>
  <si>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</si>
  <si>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</si>
  <si>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</si>
  <si>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</si>
  <si>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</si>
  <si>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</si>
  <si>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</si>
  <si>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</si>
  <si>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</si>
  <si>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</si>
  <si>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</si>
  <si>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</si>
  <si>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</si>
  <si>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</si>
  <si>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</si>
  <si>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</si>
  <si>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</si>
  <si>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</si>
  <si>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</si>
  <si>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</si>
  <si>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</si>
  <si>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</si>
  <si>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</si>
  <si>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</si>
  <si>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</si>
  <si>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</si>
  <si>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</si>
  <si>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</si>
  <si>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</si>
  <si>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</si>
  <si>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</si>
  <si>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</si>
  <si>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</si>
  <si>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</si>
  <si>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</si>
  <si>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</si>
  <si>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</si>
  <si>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</si>
  <si>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</si>
  <si>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</si>
  <si>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</si>
  <si>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</si>
  <si>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</si>
  <si>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</si>
  <si>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</si>
  <si>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</si>
  <si>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</si>
  <si>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</si>
  <si>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</si>
  <si>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</si>
  <si>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</si>
  <si>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</si>
  <si>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</si>
  <si>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</si>
  <si>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</si>
  <si>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</si>
  <si>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</si>
  <si>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</si>
  <si>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</si>
  <si>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</si>
  <si>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</si>
  <si>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</si>
  <si>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</si>
  <si>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</si>
  <si>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</si>
  <si>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</si>
  <si>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</si>
  <si>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</si>
  <si>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</si>
  <si>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</si>
  <si>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</si>
  <si>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</si>
  <si>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</si>
  <si>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</si>
  <si>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</si>
  <si>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</si>
  <si>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</si>
  <si>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</si>
  <si>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</si>
  <si>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</si>
  <si>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</si>
  <si>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</si>
  <si>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</si>
  <si>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</si>
  <si>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</si>
  <si>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</si>
  <si>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</si>
  <si>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</si>
  <si>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</si>
  <si>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</si>
  <si>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</si>
  <si>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</si>
  <si>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</si>
  <si>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</si>
  <si>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</si>
  <si>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</si>
  <si>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</si>
  <si>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</si>
  <si>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</si>
  <si>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</si>
  <si>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</si>
  <si>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</si>
  <si>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</si>
  <si>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</si>
  <si>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</si>
  <si>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</si>
  <si>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</si>
  <si>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</si>
  <si>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</si>
  <si>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</si>
  <si>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</si>
  <si>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</si>
  <si>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</si>
  <si>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</si>
  <si>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</si>
  <si>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</si>
  <si>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</si>
  <si>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</si>
  <si>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</si>
  <si>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</si>
  <si>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</si>
  <si>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</si>
  <si>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</si>
  <si>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</si>
  <si>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</si>
  <si>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</si>
  <si>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</si>
  <si>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</si>
  <si>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</si>
  <si>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</si>
  <si>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</si>
  <si>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</si>
  <si>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</si>
  <si>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</si>
  <si>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</si>
  <si>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</si>
  <si>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</si>
  <si>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</si>
  <si>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</si>
  <si>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</si>
  <si>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</si>
  <si>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</si>
  <si>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</si>
  <si>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</si>
  <si>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</si>
  <si>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</si>
  <si>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</si>
  <si>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</si>
  <si>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</si>
  <si>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</si>
  <si>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</si>
  <si>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</si>
  <si>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</si>
  <si>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</si>
  <si>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</si>
  <si>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</si>
  <si>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</si>
  <si>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</si>
  <si>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</si>
  <si>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</si>
  <si>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</si>
  <si>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</si>
  <si>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</si>
  <si>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</si>
  <si>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</si>
  <si>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</si>
  <si>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</si>
  <si>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</si>
  <si>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</si>
  <si>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</si>
  <si>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</si>
  <si>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</si>
  <si>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</si>
  <si>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</si>
  <si>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</si>
  <si>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</si>
  <si>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</si>
  <si>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</si>
  <si>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</si>
  <si>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</si>
  <si>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</si>
  <si>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</si>
  <si>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</si>
  <si>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</si>
  <si>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</si>
  <si>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</si>
  <si>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</si>
  <si>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</si>
  <si>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</si>
  <si>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</si>
  <si>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</si>
  <si>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</si>
  <si>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</si>
  <si>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</si>
  <si>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</si>
  <si>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</si>
  <si>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</si>
  <si>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</si>
  <si>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</si>
  <si>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</si>
  <si>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</si>
  <si>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</si>
  <si>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</si>
  <si>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</si>
  <si>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</si>
  <si>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</si>
  <si>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</si>
  <si>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</si>
  <si>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</si>
  <si>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</si>
  <si>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</si>
  <si>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</si>
  <si>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</si>
  <si>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</si>
  <si>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</si>
  <si>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</si>
  <si>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</si>
  <si>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</si>
  <si>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</si>
  <si>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</si>
  <si>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</si>
  <si>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</si>
  <si>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</si>
  <si>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</si>
  <si>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</si>
  <si>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</si>
  <si>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</si>
  <si>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</si>
  <si>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</si>
  <si>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</si>
  <si>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</si>
  <si>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</si>
  <si>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</si>
  <si>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</si>
  <si>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</si>
  <si>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</si>
  <si>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</si>
  <si>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</si>
  <si>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</si>
  <si>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</si>
  <si>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</si>
  <si>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</si>
  <si>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</si>
  <si>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</si>
  <si>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</si>
  <si>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</si>
  <si>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</si>
  <si>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</si>
  <si>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</si>
  <si>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</si>
  <si>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</si>
  <si>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</si>
  <si>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</si>
  <si>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</si>
  <si>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</si>
  <si>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</si>
  <si>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</si>
  <si>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</si>
  <si>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</si>
  <si>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</si>
  <si>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</si>
  <si>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</si>
  <si>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</si>
  <si>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</si>
  <si>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</si>
  <si>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</si>
  <si>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</si>
  <si>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</si>
  <si>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</si>
  <si>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</si>
  <si>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</si>
  <si>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</si>
  <si>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</si>
  <si>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</si>
  <si>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</si>
  <si>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</si>
  <si>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</si>
  <si>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</si>
  <si>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</si>
  <si>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</si>
  <si>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</si>
  <si>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</si>
  <si>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</si>
  <si>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</si>
  <si>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</si>
  <si>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</si>
  <si>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</si>
  <si>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</si>
  <si>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</si>
  <si>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</si>
  <si>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</si>
  <si>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</si>
  <si>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</si>
  <si>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</si>
  <si>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</si>
  <si>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</si>
  <si>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</si>
  <si>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</si>
  <si>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</si>
  <si>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</si>
  <si>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</si>
  <si>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</si>
  <si>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</si>
  <si>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</si>
  <si>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</si>
  <si>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</si>
  <si>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</si>
  <si>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</si>
  <si>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</si>
  <si>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</si>
  <si>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</si>
  <si>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</si>
  <si>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</si>
  <si>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</si>
  <si>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</si>
  <si>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</si>
  <si>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</si>
  <si>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</si>
  <si>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</si>
  <si>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</si>
  <si>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</si>
  <si>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</si>
  <si>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</si>
  <si>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</si>
  <si>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</si>
  <si>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</si>
  <si>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</si>
  <si>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</si>
  <si>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</si>
  <si>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</si>
  <si>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</si>
  <si>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</si>
  <si>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</si>
  <si>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</si>
  <si>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</si>
  <si>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</si>
  <si>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</si>
  <si>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</si>
  <si>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</si>
  <si>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</si>
  <si>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</si>
  <si>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</si>
  <si>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</si>
  <si>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</si>
  <si>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</si>
  <si>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</si>
  <si>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</si>
  <si>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</si>
  <si>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</si>
  <si>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</si>
  <si>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</si>
  <si>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</si>
  <si>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</si>
  <si>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</si>
  <si>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</si>
  <si>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</si>
  <si>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</si>
  <si>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</si>
  <si>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</si>
  <si>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</si>
  <si>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</si>
  <si>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</si>
  <si>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</si>
  <si>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</si>
  <si>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</si>
  <si>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</si>
  <si>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</si>
  <si>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</si>
  <si>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</si>
  <si>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</si>
  <si>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</si>
  <si>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</si>
  <si>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</si>
  <si>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</si>
  <si>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</si>
  <si>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</si>
  <si>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</si>
  <si>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</si>
  <si>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</si>
  <si>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</si>
  <si>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</si>
  <si>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</si>
  <si>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</si>
  <si>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</si>
  <si>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</si>
  <si>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</si>
  <si>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</si>
  <si>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</si>
  <si>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</si>
  <si>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</si>
  <si>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</si>
  <si>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</si>
  <si>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</si>
  <si>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</si>
  <si>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</si>
  <si>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</si>
  <si>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</si>
  <si>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</si>
  <si>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</si>
  <si>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</si>
  <si>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</si>
  <si>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</si>
  <si>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</si>
  <si>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</si>
  <si>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</si>
  <si>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</si>
  <si>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</si>
  <si>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</si>
  <si>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</si>
  <si>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</si>
  <si>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</si>
  <si>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</si>
  <si>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</si>
  <si>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</si>
  <si>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</si>
  <si>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</si>
  <si>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</si>
  <si>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</si>
  <si>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</si>
  <si>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</si>
  <si>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</si>
  <si>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</si>
  <si>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</si>
  <si>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</si>
  <si>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</si>
  <si>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</si>
  <si>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</si>
  <si>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</si>
  <si>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</si>
  <si>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</si>
  <si>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</si>
  <si>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</si>
  <si>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</si>
  <si>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</si>
  <si>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</si>
  <si>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</si>
  <si>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</si>
  <si>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</si>
  <si>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</si>
  <si>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</si>
  <si>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</si>
  <si>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</si>
  <si>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</si>
  <si>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</si>
  <si>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</si>
  <si>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</si>
  <si>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</si>
  <si>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</si>
  <si>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</si>
  <si>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</si>
  <si>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</si>
  <si>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</si>
  <si>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</si>
  <si>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</si>
  <si>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</si>
  <si>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</si>
  <si>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</si>
  <si>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</si>
  <si>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</si>
  <si>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</si>
  <si>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</si>
  <si>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</si>
  <si>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</si>
  <si>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</si>
  <si>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</si>
  <si>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</si>
  <si>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</si>
  <si>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</si>
  <si>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</si>
  <si>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</si>
  <si>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</si>
  <si>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</si>
  <si>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</si>
  <si>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</si>
  <si>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</si>
  <si>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</si>
  <si>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</si>
  <si>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</si>
  <si>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</si>
  <si>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</si>
  <si>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</si>
  <si>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</si>
  <si>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</si>
  <si>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</si>
  <si>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</si>
  <si>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</si>
  <si>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</si>
  <si>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</si>
  <si>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</si>
  <si>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</si>
  <si>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</si>
  <si>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</si>
  <si>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</si>
  <si>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</si>
  <si>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</si>
  <si>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</si>
  <si>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</si>
  <si>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</si>
  <si>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</si>
  <si>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</si>
  <si>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</si>
  <si>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</si>
  <si>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</si>
  <si>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</si>
  <si>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</si>
  <si>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</si>
  <si>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</si>
  <si>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</si>
  <si>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</si>
  <si>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</si>
  <si>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</si>
  <si>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</si>
  <si>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</si>
  <si>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</si>
  <si>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</si>
  <si>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</si>
  <si>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</si>
  <si>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</si>
  <si>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</si>
  <si>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</si>
  <si>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</si>
  <si>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</si>
  <si>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</si>
  <si>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</si>
  <si>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</si>
  <si>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</si>
  <si>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</si>
  <si>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</si>
  <si>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</si>
  <si>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</si>
  <si>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</si>
  <si>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</si>
  <si>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</si>
  <si>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</si>
  <si>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</si>
  <si>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</si>
  <si>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</si>
  <si>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</si>
  <si>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</si>
  <si>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</si>
  <si>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</si>
  <si>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</si>
  <si>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</si>
  <si>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</si>
  <si>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</si>
  <si>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</si>
  <si>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</si>
  <si>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</si>
  <si>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</si>
  <si>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</si>
  <si>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</si>
  <si>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</si>
  <si>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</si>
  <si>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</si>
  <si>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</si>
  <si>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</si>
  <si>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</si>
  <si>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</si>
  <si>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</si>
  <si>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</si>
  <si>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</si>
  <si>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</si>
  <si>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</si>
  <si>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</si>
  <si>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</si>
  <si>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</si>
  <si>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</si>
  <si>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</si>
  <si>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</si>
  <si>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</si>
  <si>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</si>
  <si>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</si>
  <si>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</si>
  <si>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</si>
  <si>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</si>
  <si>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</si>
  <si>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</si>
  <si>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</si>
  <si>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</si>
  <si>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</si>
  <si>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</si>
  <si>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</si>
  <si>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</si>
  <si>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</si>
  <si>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</si>
  <si>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</si>
  <si>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</si>
  <si>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</si>
  <si>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</si>
  <si>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</si>
  <si>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</si>
  <si>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</si>
  <si>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</si>
  <si>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</si>
  <si>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</si>
  <si>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</si>
  <si>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</si>
  <si>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</si>
  <si>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</si>
  <si>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</si>
  <si>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</si>
  <si>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</si>
  <si>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</si>
  <si>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</si>
  <si>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</si>
  <si>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</si>
  <si>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</si>
  <si>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</si>
  <si>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</si>
  <si>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</si>
  <si>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</si>
  <si>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</si>
  <si>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</si>
  <si>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</si>
  <si>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</si>
  <si>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</si>
  <si>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</si>
  <si>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</si>
  <si>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</si>
  <si>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</si>
  <si>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</si>
  <si>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</si>
  <si>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</si>
  <si>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</si>
  <si>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</si>
  <si>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</si>
  <si>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</si>
  <si>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</si>
  <si>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</si>
  <si>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</si>
  <si>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</si>
  <si>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</si>
  <si>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</si>
  <si>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</si>
  <si>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</si>
  <si>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</si>
  <si>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</si>
  <si>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</si>
  <si>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</si>
  <si>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</si>
  <si>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</si>
  <si>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</si>
  <si>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</si>
  <si>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</si>
  <si>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</si>
  <si>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</si>
  <si>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</si>
  <si>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</si>
  <si>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</si>
  <si>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</si>
  <si>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</si>
  <si>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</si>
  <si>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</si>
  <si>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</si>
  <si>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</si>
  <si>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</si>
  <si>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</si>
  <si>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</si>
  <si>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</si>
  <si>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</si>
  <si>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</si>
  <si>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</si>
  <si>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</si>
  <si>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</si>
  <si>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</si>
  <si>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</si>
  <si>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</si>
  <si>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</si>
  <si>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</si>
  <si>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</si>
  <si>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</si>
  <si>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</si>
  <si>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</si>
  <si>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</si>
  <si>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</si>
  <si>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</si>
  <si>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</si>
  <si>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</si>
  <si>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</si>
  <si>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</si>
  <si>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</si>
  <si>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</si>
  <si>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</si>
  <si>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</si>
  <si>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</si>
  <si>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</si>
  <si>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</si>
  <si>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</si>
  <si>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</si>
  <si>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</si>
  <si>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</si>
  <si>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</si>
  <si>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</si>
  <si>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</si>
  <si>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</si>
  <si>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</si>
  <si>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</si>
  <si>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</si>
  <si>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</si>
  <si>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</si>
  <si>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</si>
  <si>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</si>
  <si>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</si>
  <si>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</si>
  <si>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</si>
  <si>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</si>
  <si>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</si>
  <si>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</si>
  <si>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</si>
  <si>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</si>
  <si>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</si>
  <si>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</si>
  <si>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</si>
  <si>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</si>
  <si>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</si>
  <si>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</si>
  <si>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</si>
  <si>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</si>
  <si>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</si>
  <si>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</si>
  <si>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</si>
  <si>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</si>
  <si>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</si>
  <si>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</si>
  <si>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</si>
  <si>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</si>
  <si>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</si>
  <si>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</si>
  <si>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</si>
  <si>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</si>
  <si>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</si>
  <si>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</si>
  <si>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</si>
  <si>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</si>
  <si>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</si>
  <si>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</si>
  <si>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</si>
  <si>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</si>
  <si>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</si>
  <si>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</si>
  <si>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</si>
  <si>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</si>
  <si>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</si>
  <si>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</si>
  <si>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</si>
  <si>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</si>
  <si>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</si>
  <si>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</si>
  <si>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</si>
  <si>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</si>
  <si>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</si>
  <si>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</si>
  <si>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</si>
  <si>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</si>
  <si>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</si>
  <si>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</si>
  <si>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</si>
  <si>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</si>
  <si>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</si>
  <si>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</si>
  <si>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</si>
  <si>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</si>
  <si>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</si>
  <si>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</si>
  <si>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</si>
  <si>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</si>
  <si>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</si>
  <si>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</si>
  <si>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</si>
  <si>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</si>
  <si>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</si>
  <si>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</si>
  <si>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</si>
  <si>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</si>
  <si>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</si>
  <si>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</si>
  <si>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</si>
  <si>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</si>
  <si>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</si>
  <si>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</si>
  <si>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</si>
  <si>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</si>
  <si>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</si>
  <si>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</si>
  <si>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</si>
  <si>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</si>
  <si>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</si>
  <si>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</si>
  <si>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</si>
  <si>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</si>
  <si>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</si>
  <si>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</si>
  <si>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</si>
  <si>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</si>
  <si>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</si>
  <si>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</si>
  <si>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</si>
  <si>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</si>
  <si>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</si>
  <si>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</si>
  <si>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</si>
  <si>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</si>
  <si>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</si>
  <si>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</si>
  <si>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</si>
  <si>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</si>
  <si>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</si>
  <si>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</si>
  <si>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</si>
  <si>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</si>
  <si>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</si>
  <si>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</si>
  <si>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</si>
  <si>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</si>
  <si>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</si>
  <si>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</si>
  <si>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</si>
  <si>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</si>
  <si>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</si>
  <si>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</si>
  <si>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</si>
  <si>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</si>
  <si>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</si>
  <si>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</si>
  <si>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</si>
  <si>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</si>
  <si>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</si>
  <si>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</si>
  <si>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</si>
  <si>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</si>
  <si>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</si>
  <si>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</si>
  <si>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</si>
  <si>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</si>
  <si>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</si>
  <si>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</si>
  <si>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</si>
  <si>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</si>
  <si>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</si>
  <si>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</si>
  <si>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</si>
  <si>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</si>
  <si>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</si>
  <si>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</si>
  <si>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</si>
  <si>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</si>
  <si>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</si>
  <si>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</si>
  <si>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</si>
  <si>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</si>
  <si>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</si>
  <si>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</si>
  <si>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</si>
  <si>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</si>
  <si>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</si>
  <si>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</si>
  <si>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</si>
  <si>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</si>
  <si>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</si>
  <si>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</si>
  <si>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</si>
  <si>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</si>
  <si>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</si>
  <si>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</si>
  <si>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</si>
  <si>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</si>
  <si>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</si>
  <si>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</si>
  <si>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</si>
  <si>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</si>
  <si>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</si>
  <si>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</si>
  <si>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</si>
  <si>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</si>
  <si>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</si>
  <si>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</si>
  <si>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</si>
  <si>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</si>
  <si>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</si>
  <si>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</si>
  <si>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</si>
  <si>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</si>
  <si>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</si>
  <si>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</si>
  <si>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</si>
  <si>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</si>
  <si>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</si>
  <si>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</si>
  <si>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</si>
  <si>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</si>
  <si>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</si>
  <si>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</si>
  <si>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</si>
  <si>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</si>
  <si>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</si>
  <si>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</si>
  <si>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</si>
  <si>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</si>
  <si>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</si>
  <si>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</si>
  <si>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</si>
  <si>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</si>
  <si>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</si>
  <si>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</si>
  <si>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</si>
  <si>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</si>
  <si>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</si>
  <si>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</si>
  <si>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</si>
  <si>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</si>
  <si>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</si>
  <si>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</si>
  <si>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</si>
  <si>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</si>
  <si>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</si>
  <si>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</si>
  <si>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</si>
  <si>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</si>
  <si>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</si>
  <si>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</si>
  <si>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</si>
  <si>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</si>
  <si>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</si>
  <si>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</si>
  <si>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</si>
  <si>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</si>
  <si>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</si>
  <si>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</si>
  <si>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</si>
  <si>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</si>
  <si>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</si>
  <si>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</si>
  <si>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</si>
  <si>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</si>
  <si>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</si>
  <si>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</si>
  <si>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</si>
  <si>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</si>
  <si>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</si>
  <si>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</si>
  <si>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</si>
  <si>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</si>
  <si>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</si>
  <si>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</si>
  <si>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</si>
  <si>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</si>
  <si>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</si>
  <si>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</si>
  <si>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</si>
  <si>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</si>
  <si>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</si>
  <si>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</si>
  <si>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</si>
  <si>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</si>
  <si>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</si>
  <si>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</si>
  <si>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</si>
  <si>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</si>
  <si>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</si>
  <si>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</si>
  <si>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</si>
  <si>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</si>
  <si>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</si>
  <si>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</si>
  <si>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</si>
  <si>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</si>
  <si>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</si>
  <si>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</si>
  <si>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</si>
  <si>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</si>
  <si>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</si>
  <si>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</si>
  <si>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</si>
  <si>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</si>
  <si>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</si>
  <si>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</si>
  <si>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</si>
  <si>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</si>
  <si>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</si>
  <si>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</si>
  <si>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</si>
  <si>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</si>
  <si>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</si>
  <si>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</si>
  <si>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</si>
  <si>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</si>
  <si>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</si>
  <si>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</si>
  <si>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</si>
  <si>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</si>
  <si>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</si>
  <si>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</si>
  <si>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</si>
  <si>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</si>
  <si>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</si>
  <si>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</si>
  <si>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</si>
  <si>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</si>
  <si>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</si>
  <si>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</si>
  <si>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</si>
  <si>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</si>
  <si>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</si>
  <si>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</si>
  <si>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</si>
  <si>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</si>
  <si>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</si>
  <si>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</si>
  <si>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</si>
  <si>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</si>
  <si>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</si>
  <si>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</si>
  <si>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</si>
  <si>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</si>
  <si>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</si>
  <si>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</si>
  <si>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</si>
  <si>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</si>
  <si>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</si>
  <si>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</si>
  <si>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</si>
  <si>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</si>
  <si>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</si>
  <si>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</si>
  <si>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</si>
  <si>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</si>
  <si>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</si>
  <si>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</si>
  <si>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</si>
  <si>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</si>
  <si>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</si>
  <si>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</si>
  <si>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</si>
  <si>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</si>
  <si>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</si>
  <si>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</si>
  <si>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</si>
  <si>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</si>
  <si>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</si>
  <si>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</si>
  <si>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</si>
  <si>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</si>
  <si>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</si>
  <si>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</si>
  <si>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</si>
  <si>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</si>
  <si>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</si>
  <si>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</si>
  <si>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</si>
  <si>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</si>
  <si>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</si>
  <si>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</si>
  <si>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</si>
  <si>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</si>
  <si>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</si>
  <si>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</si>
  <si>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</si>
  <si>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</si>
  <si>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</si>
  <si>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</si>
  <si>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</si>
  <si>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</si>
  <si>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</si>
  <si>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</si>
  <si>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</si>
  <si>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</si>
  <si>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</si>
  <si>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</si>
  <si>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</si>
  <si>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</si>
  <si>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</si>
  <si>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</si>
  <si>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</si>
  <si>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</si>
  <si>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</si>
  <si>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</si>
  <si>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</si>
  <si>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</si>
  <si>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</si>
  <si>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</si>
  <si>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</si>
  <si>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</si>
  <si>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</si>
  <si>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</si>
  <si>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</si>
  <si>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</si>
  <si>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</si>
  <si>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</si>
  <si>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</si>
  <si>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</si>
  <si>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</si>
  <si>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</si>
  <si>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</si>
  <si>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</si>
  <si>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</si>
  <si>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</si>
  <si>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</si>
  <si>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</si>
  <si>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</si>
  <si>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</si>
  <si>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</si>
  <si>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</si>
  <si>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</si>
  <si>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</si>
  <si>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</si>
  <si>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</si>
  <si>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</si>
  <si>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</si>
  <si>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</si>
  <si>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</si>
  <si>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</si>
  <si>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</si>
  <si>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</si>
  <si>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</si>
  <si>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</si>
  <si>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</si>
  <si>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</si>
  <si>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</si>
  <si>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</si>
  <si>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</si>
  <si>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</si>
  <si>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</si>
  <si>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</si>
  <si>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</si>
  <si>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</si>
  <si>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</si>
  <si>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</si>
  <si>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</si>
  <si>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</si>
  <si>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</si>
  <si>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</si>
  <si>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</si>
  <si>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</si>
  <si>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</si>
  <si>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</si>
  <si>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</si>
  <si>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</si>
  <si>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</si>
  <si>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</si>
  <si>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</si>
  <si>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</si>
  <si>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</si>
  <si>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</si>
  <si>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</si>
  <si>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</si>
  <si>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</si>
  <si>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</si>
  <si>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</si>
  <si>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</si>
  <si>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</si>
  <si>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</si>
  <si>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</si>
  <si>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</si>
  <si>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</si>
  <si>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</si>
  <si>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</si>
  <si>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</si>
  <si>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</si>
  <si>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</si>
  <si>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</si>
  <si>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</si>
  <si>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</si>
  <si>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</si>
  <si>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</si>
  <si>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</si>
  <si>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</si>
  <si>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</si>
  <si>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</si>
  <si>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</si>
  <si>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</si>
  <si>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</si>
  <si>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</si>
  <si>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</si>
  <si>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</si>
  <si>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</si>
  <si>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</si>
  <si>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</si>
  <si>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</si>
  <si>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</si>
  <si>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</si>
  <si>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</si>
  <si>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</si>
  <si>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</si>
  <si>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</si>
  <si>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</si>
  <si>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</si>
  <si>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</si>
  <si>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</si>
  <si>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</si>
  <si>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</si>
  <si>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</si>
  <si>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</si>
  <si>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</si>
  <si>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</si>
  <si>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</si>
  <si>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</si>
  <si>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</si>
  <si>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</si>
  <si>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</si>
  <si>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</si>
  <si>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</si>
  <si>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</si>
  <si>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</si>
  <si>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</si>
  <si>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</si>
  <si>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</si>
  <si>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</si>
  <si>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</si>
  <si>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</si>
  <si>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</si>
  <si>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</si>
  <si>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</si>
  <si>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</si>
  <si>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</si>
  <si>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</si>
  <si>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</si>
  <si>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</si>
  <si>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</si>
  <si>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</si>
  <si>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</si>
  <si>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</si>
  <si>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</si>
  <si>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</si>
  <si>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</si>
  <si>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</si>
  <si>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</si>
  <si>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</si>
  <si>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</si>
  <si>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</si>
  <si>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</si>
  <si>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</si>
  <si>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</si>
  <si>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</si>
  <si>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</si>
  <si>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</si>
  <si>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</si>
  <si>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</si>
  <si>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</si>
  <si>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</si>
  <si>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</si>
  <si>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</si>
  <si>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</si>
  <si>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</si>
  <si>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</si>
  <si>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</si>
  <si>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</si>
  <si>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</si>
  <si>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</si>
  <si>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</si>
  <si>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</si>
  <si>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</si>
  <si>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</si>
  <si>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</si>
  <si>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</si>
  <si>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</si>
  <si>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</si>
  <si>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</si>
  <si>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</si>
  <si>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</si>
  <si>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</si>
  <si>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</si>
  <si>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</si>
  <si>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</si>
  <si>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</si>
  <si>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</si>
  <si>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</si>
  <si>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</si>
  <si>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</si>
  <si>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</si>
  <si>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</si>
  <si>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</si>
  <si>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</si>
  <si>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</si>
  <si>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</si>
  <si>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</si>
  <si>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</si>
  <si>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</si>
  <si>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</si>
  <si>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</si>
  <si>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</si>
  <si>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</si>
  <si>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</si>
  <si>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</si>
  <si>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</si>
  <si>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</si>
  <si>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</si>
  <si>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</si>
  <si>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</si>
  <si>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</si>
  <si>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</si>
  <si>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</si>
  <si>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</si>
  <si>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</si>
  <si>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</si>
  <si>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</si>
  <si>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</si>
  <si>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</si>
  <si>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</si>
  <si>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</si>
  <si>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</si>
  <si>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</si>
  <si>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</si>
  <si>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</si>
  <si>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</si>
  <si>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</si>
  <si>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</si>
  <si>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</si>
  <si>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</si>
  <si>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</si>
  <si>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</si>
  <si>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</si>
  <si>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</si>
  <si>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</si>
  <si>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</si>
  <si>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</si>
  <si>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</si>
  <si>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</si>
  <si>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</si>
  <si>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</si>
  <si>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</si>
  <si>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</si>
  <si>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</si>
  <si>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</si>
  <si>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</si>
  <si>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</si>
  <si>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</si>
  <si>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</si>
  <si>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</si>
  <si>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</si>
  <si>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</si>
  <si>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</si>
  <si>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</si>
  <si>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</si>
  <si>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</si>
  <si>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</si>
  <si>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</si>
  <si>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</si>
  <si>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</si>
  <si>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</si>
  <si>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</si>
  <si>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</si>
  <si>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</si>
  <si>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</si>
  <si>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</si>
  <si>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</si>
  <si>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</si>
  <si>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</si>
  <si>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</si>
  <si>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</si>
  <si>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</si>
  <si>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</si>
  <si>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</si>
  <si>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</si>
  <si>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</si>
  <si>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</si>
  <si>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</si>
  <si>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</si>
  <si>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</si>
  <si>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</si>
  <si>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</si>
  <si>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</si>
  <si>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</si>
  <si>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</si>
  <si>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</si>
  <si>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</si>
  <si>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</si>
  <si>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</si>
  <si>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</si>
  <si>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</si>
  <si>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</si>
  <si>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</si>
  <si>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</si>
  <si>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</si>
  <si>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</si>
  <si>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</si>
  <si>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</si>
  <si>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</si>
  <si>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</si>
  <si>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</si>
  <si>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</si>
  <si>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</si>
  <si>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</si>
  <si>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</si>
  <si>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</si>
  <si>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</si>
  <si>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</si>
  <si>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</si>
  <si>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</si>
  <si>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</si>
  <si>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</si>
  <si>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</si>
  <si>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</si>
  <si>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</si>
  <si>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</si>
  <si>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</si>
  <si>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</si>
  <si>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</si>
  <si>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</si>
  <si>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</si>
  <si>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</si>
  <si>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</si>
  <si>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</si>
  <si>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</si>
  <si>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</si>
  <si>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</si>
  <si>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</si>
  <si>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</si>
  <si>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</si>
  <si>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</si>
  <si>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</si>
  <si>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</si>
  <si>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</si>
  <si>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</si>
  <si>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</si>
  <si>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</si>
  <si>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</si>
  <si>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</si>
  <si>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</si>
  <si>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</si>
  <si>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</si>
  <si>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</si>
  <si>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</si>
  <si>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</si>
  <si>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</si>
  <si>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</si>
  <si>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</si>
  <si>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</si>
  <si>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</si>
  <si>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</si>
  <si>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</si>
  <si>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</si>
  <si>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</si>
  <si>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</si>
  <si>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</si>
  <si>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</si>
  <si>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</si>
  <si>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</si>
  <si>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</si>
  <si>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</si>
  <si>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</si>
  <si>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</si>
  <si>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</si>
  <si>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</si>
  <si>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</si>
  <si>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</si>
  <si>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</si>
  <si>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</si>
  <si>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</si>
  <si>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</si>
  <si>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</si>
  <si>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</si>
  <si>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</si>
  <si>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</si>
  <si>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</si>
  <si>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</si>
  <si>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</si>
  <si>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</si>
  <si>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</si>
  <si>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</si>
  <si>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</si>
  <si>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</si>
  <si>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</si>
  <si>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</si>
  <si>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</si>
  <si>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</si>
  <si>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</si>
  <si>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</si>
  <si>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</si>
  <si>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</si>
  <si>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</si>
  <si>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</si>
  <si>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</si>
  <si>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</si>
  <si>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</si>
  <si>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</si>
  <si>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</si>
  <si>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</si>
  <si>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</si>
  <si>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</si>
  <si>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</si>
  <si>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</si>
  <si>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</si>
  <si>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</si>
  <si>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</si>
  <si>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</si>
  <si>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</si>
  <si>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</si>
  <si>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</si>
  <si>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</si>
  <si>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</si>
  <si>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</si>
  <si>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</si>
  <si>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</si>
  <si>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</si>
  <si>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</si>
  <si>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</si>
  <si>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</si>
  <si>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</si>
  <si>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</si>
  <si>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</si>
  <si>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</si>
  <si>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</si>
  <si>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</si>
  <si>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</si>
  <si>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</si>
  <si>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</si>
  <si>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</si>
  <si>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</si>
  <si>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</si>
  <si>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</si>
  <si>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</si>
  <si>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</si>
  <si>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</si>
  <si>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</si>
  <si>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</si>
  <si>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</si>
  <si>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</si>
  <si>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</si>
  <si>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</si>
  <si>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</si>
  <si>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</si>
  <si>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</si>
  <si>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</si>
  <si>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</si>
  <si>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</si>
  <si>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</si>
  <si>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</si>
  <si>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</si>
  <si>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</si>
  <si>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</si>
  <si>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</si>
  <si>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</si>
  <si>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</si>
  <si>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</si>
  <si>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</si>
  <si>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</si>
  <si>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</si>
  <si>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</si>
  <si>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</si>
  <si>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</si>
  <si>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</si>
  <si>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</si>
  <si>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</si>
  <si>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</si>
  <si>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</si>
  <si>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</si>
  <si>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</si>
  <si>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</si>
  <si>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</si>
  <si>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</si>
  <si>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</si>
  <si>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</si>
  <si>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</si>
  <si>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</si>
  <si>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</si>
  <si>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</si>
  <si>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</si>
  <si>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</si>
  <si>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</si>
  <si>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</si>
  <si>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</si>
  <si>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</si>
  <si>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</si>
  <si>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</si>
  <si>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</si>
  <si>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</si>
  <si>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</si>
  <si>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</si>
  <si>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</si>
  <si>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</si>
  <si>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</si>
  <si>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</si>
  <si>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</si>
  <si>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</si>
  <si>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</si>
  <si>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</si>
  <si>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</si>
  <si>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</si>
  <si>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</si>
  <si>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</si>
  <si>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</si>
  <si>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</si>
  <si>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</si>
  <si>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</si>
  <si>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</si>
  <si>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</si>
  <si>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</si>
  <si>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</si>
  <si>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</si>
  <si>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</si>
  <si>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</si>
  <si>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</si>
  <si>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</si>
  <si>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</si>
  <si>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</si>
  <si>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</si>
  <si>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</si>
  <si>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</si>
  <si>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</si>
  <si>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</si>
  <si>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</si>
  <si>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</si>
  <si>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</si>
  <si>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</si>
  <si>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</si>
  <si>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</si>
  <si>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</si>
  <si>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</si>
  <si>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</si>
  <si>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</si>
  <si>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</si>
  <si>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</si>
  <si>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</si>
  <si>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</si>
  <si>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</si>
  <si>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</si>
  <si>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</si>
  <si>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</si>
  <si>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</si>
  <si>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</si>
  <si>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</si>
  <si>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</si>
  <si>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</si>
  <si>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</si>
  <si>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</si>
  <si>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</si>
  <si>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</si>
  <si>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</si>
  <si>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</si>
  <si>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</si>
  <si>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</si>
  <si>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</si>
  <si>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</si>
  <si>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</si>
  <si>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</si>
  <si>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</si>
  <si>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</si>
  <si>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</si>
  <si>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</si>
  <si>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</si>
  <si>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</si>
  <si>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</si>
  <si>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</si>
  <si>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</si>
  <si>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</si>
  <si>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</si>
  <si>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</si>
  <si>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</si>
  <si>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</si>
  <si>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</si>
  <si>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</si>
  <si>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</si>
  <si>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</si>
  <si>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</si>
  <si>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</si>
  <si>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</si>
  <si>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</si>
  <si>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</si>
  <si>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</si>
  <si>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</si>
  <si>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</si>
  <si>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</si>
  <si>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</si>
  <si>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</si>
  <si>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</si>
  <si>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</si>
  <si>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</si>
  <si>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</si>
  <si>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</si>
  <si>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</si>
  <si>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</si>
  <si>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</si>
  <si>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</si>
  <si>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</si>
  <si>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</si>
  <si>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</si>
  <si>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</si>
  <si>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</si>
  <si>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</si>
  <si>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</si>
  <si>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</si>
  <si>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</si>
  <si>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</si>
  <si>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</si>
  <si>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</si>
  <si>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</si>
  <si>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</si>
  <si>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</si>
  <si>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</si>
  <si>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</si>
  <si>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</si>
  <si>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</si>
  <si>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</si>
  <si>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</si>
  <si>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</si>
  <si>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</si>
  <si>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</si>
  <si>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</si>
  <si>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</si>
  <si>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</si>
  <si>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</si>
  <si>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</si>
  <si>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</si>
  <si>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</si>
  <si>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</si>
  <si>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</si>
  <si>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</si>
  <si>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</si>
  <si>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</si>
  <si>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</si>
  <si>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</si>
  <si>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</si>
  <si>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</si>
  <si>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</si>
  <si>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</si>
  <si>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</si>
  <si>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</si>
  <si>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</si>
  <si>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</si>
  <si>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</si>
  <si>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</si>
  <si>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</si>
  <si>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</si>
  <si>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</si>
  <si>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</si>
  <si>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</si>
  <si>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</si>
  <si>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</si>
  <si>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</si>
  <si>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</si>
  <si>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</si>
  <si>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</si>
  <si>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</si>
  <si>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</si>
  <si>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</si>
  <si>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</si>
  <si>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</si>
  <si>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</si>
  <si>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</si>
  <si>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</si>
  <si>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</si>
  <si>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</si>
  <si>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</si>
  <si>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</si>
  <si>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</si>
  <si>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</si>
  <si>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</si>
  <si>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</si>
  <si>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</si>
  <si>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</si>
  <si>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</si>
  <si>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</si>
  <si>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</si>
  <si>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</si>
  <si>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</si>
  <si>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</si>
  <si>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</si>
  <si>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</si>
  <si>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</si>
  <si>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</si>
  <si>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</si>
  <si>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</si>
  <si>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</si>
  <si>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</si>
  <si>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</si>
  <si>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</si>
  <si>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</si>
  <si>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</si>
  <si>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</si>
  <si>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</si>
  <si>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</si>
  <si>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</si>
  <si>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</si>
  <si>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</si>
  <si>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</si>
  <si>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</si>
  <si>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</si>
  <si>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</si>
  <si>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</si>
  <si>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</si>
  <si>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</si>
  <si>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</si>
  <si>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</si>
  <si>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</si>
  <si>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</si>
  <si>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</si>
  <si>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</si>
  <si>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</si>
  <si>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</si>
  <si>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</si>
  <si>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</si>
  <si>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</si>
  <si>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</si>
  <si>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</si>
  <si>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</si>
  <si>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</si>
  <si>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</si>
  <si>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</si>
  <si>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</si>
  <si>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</si>
  <si>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</si>
  <si>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</si>
  <si>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</si>
  <si>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</si>
  <si>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</si>
  <si>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</si>
  <si>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</si>
  <si>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</si>
  <si>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</si>
  <si>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</si>
  <si>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</si>
  <si>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</si>
  <si>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</si>
  <si>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</si>
  <si>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</si>
  <si>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</si>
  <si>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</si>
  <si>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</si>
  <si>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</si>
  <si>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</si>
  <si>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</si>
  <si>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</si>
  <si>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</si>
  <si>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</si>
  <si>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</si>
  <si>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</si>
  <si>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</si>
  <si>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</si>
  <si>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</si>
  <si>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</si>
  <si>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</si>
  <si>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</si>
  <si>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</si>
  <si>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</si>
  <si>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</si>
  <si>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</si>
  <si>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</si>
  <si>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</si>
  <si>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</si>
  <si>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</si>
  <si>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</si>
  <si>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</si>
  <si>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</si>
  <si>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</si>
  <si>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</si>
  <si>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</si>
  <si>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</si>
  <si>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</si>
  <si>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</si>
  <si>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</si>
  <si>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</si>
  <si>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</si>
  <si>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</si>
  <si>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</si>
  <si>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</si>
  <si>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</si>
  <si>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</si>
  <si>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</si>
  <si>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</si>
  <si>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</si>
  <si>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</si>
  <si>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</si>
  <si>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</si>
  <si>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</si>
  <si>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</si>
  <si>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</si>
  <si>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</si>
  <si>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</si>
  <si>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</si>
  <si>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</si>
  <si>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</si>
  <si>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</si>
  <si>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</si>
  <si>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</si>
  <si>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</si>
  <si>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</si>
  <si>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</si>
  <si>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</si>
  <si>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</si>
  <si>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</si>
  <si>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</si>
  <si>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</si>
  <si>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</si>
  <si>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</si>
  <si>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</si>
  <si>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</si>
  <si>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</si>
  <si>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</si>
  <si>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</si>
  <si>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</si>
  <si>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</si>
  <si>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</si>
  <si>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</si>
  <si>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</si>
  <si>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</si>
  <si>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</si>
  <si>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</si>
  <si>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</si>
  <si>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</si>
  <si>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</si>
  <si>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</si>
  <si>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</si>
  <si>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</si>
  <si>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</si>
  <si>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</si>
  <si>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</si>
  <si>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</si>
  <si>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</si>
  <si>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</si>
  <si>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</si>
  <si>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</si>
  <si>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</si>
  <si>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</si>
  <si>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</si>
  <si>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</si>
  <si>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</si>
  <si>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</si>
  <si>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</si>
  <si>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</si>
  <si>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</si>
  <si>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</si>
  <si>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</si>
  <si>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</si>
  <si>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</si>
  <si>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</si>
  <si>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</si>
  <si>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</si>
  <si>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</si>
  <si>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</si>
  <si>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</si>
  <si>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</si>
  <si>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</si>
  <si>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</si>
  <si>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</si>
  <si>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</si>
  <si>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</si>
  <si>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</si>
  <si>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</si>
  <si>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</si>
  <si>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</si>
  <si>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</si>
  <si>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</si>
  <si>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</si>
  <si>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</si>
  <si>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</si>
  <si>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</si>
  <si>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</si>
  <si>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</si>
  <si>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</si>
  <si>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</si>
  <si>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</si>
  <si>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</si>
  <si>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</si>
  <si>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</si>
  <si>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</si>
  <si>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</si>
  <si>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</si>
  <si>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</si>
  <si>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</si>
  <si>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</si>
  <si>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</si>
  <si>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</si>
  <si>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</si>
  <si>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</si>
  <si>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</si>
  <si>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</si>
  <si>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</si>
  <si>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</si>
  <si>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</si>
  <si>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</si>
  <si>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</si>
  <si>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</si>
  <si>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</si>
  <si>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</si>
  <si>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</si>
  <si>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</si>
  <si>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</si>
  <si>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</si>
  <si>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</si>
  <si>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</si>
  <si>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</si>
  <si>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</si>
  <si>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</si>
  <si>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</si>
  <si>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</si>
  <si>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</si>
  <si>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</si>
  <si>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</si>
  <si>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</si>
  <si>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</si>
  <si>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</si>
  <si>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</si>
  <si>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</si>
  <si>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</si>
  <si>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</si>
  <si>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</si>
  <si>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</si>
  <si>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</si>
  <si>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</si>
  <si>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</si>
  <si>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</si>
  <si>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</si>
  <si>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</si>
  <si>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</si>
  <si>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</si>
  <si>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</si>
  <si>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</si>
  <si>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</si>
  <si>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</si>
  <si>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</si>
  <si>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</si>
  <si>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</si>
  <si>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</si>
  <si>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</si>
  <si>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</si>
  <si>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</si>
  <si>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</si>
  <si>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</si>
  <si>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</si>
  <si>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</si>
  <si>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</si>
  <si>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</si>
  <si>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</si>
  <si>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</si>
  <si>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</si>
  <si>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</si>
  <si>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</si>
  <si>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</si>
  <si>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</si>
  <si>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</si>
  <si>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</si>
  <si>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</si>
  <si>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</si>
  <si>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</si>
  <si>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</si>
  <si>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</si>
  <si>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</si>
  <si>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</si>
  <si>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</si>
  <si>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</si>
  <si>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</si>
  <si>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</si>
  <si>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</si>
  <si>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</si>
  <si>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</si>
  <si>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</si>
  <si>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</si>
  <si>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</si>
  <si>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</si>
  <si>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</si>
  <si>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</si>
  <si>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</si>
  <si>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</si>
  <si>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</si>
  <si>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</si>
  <si>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</si>
  <si>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</si>
  <si>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</si>
  <si>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</si>
  <si>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</si>
  <si>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</si>
  <si>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</si>
  <si>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</si>
  <si>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</si>
  <si>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</si>
  <si>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</si>
  <si>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</si>
  <si>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</si>
  <si>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</si>
  <si>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</si>
  <si>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</si>
  <si>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</si>
  <si>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</si>
  <si>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</si>
  <si>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</si>
  <si>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</si>
  <si>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</si>
  <si>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</si>
  <si>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</si>
  <si>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</si>
  <si>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</si>
  <si>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</si>
  <si>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</si>
  <si>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</si>
  <si>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</si>
  <si>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</si>
  <si>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</si>
  <si>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</si>
  <si>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</si>
  <si>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</si>
  <si>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</si>
  <si>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</si>
  <si>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</si>
  <si>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</si>
  <si>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</si>
  <si>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</si>
  <si>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</si>
  <si>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</si>
  <si>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</si>
  <si>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</si>
  <si>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</si>
  <si>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</si>
  <si>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</si>
  <si>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</si>
  <si>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</si>
  <si>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</si>
  <si>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</si>
  <si>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</si>
  <si>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</si>
  <si>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</si>
  <si>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</si>
  <si>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</si>
  <si>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</si>
  <si>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</si>
  <si>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</si>
  <si>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</si>
  <si>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</si>
  <si>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</si>
  <si>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</si>
  <si>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</si>
  <si>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</si>
  <si>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</si>
  <si>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</si>
  <si>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</si>
  <si>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</si>
  <si>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</si>
  <si>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</si>
  <si>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</si>
  <si>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</si>
  <si>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</si>
  <si>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</si>
  <si>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</si>
  <si>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</si>
  <si>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</si>
  <si>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</si>
  <si>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</si>
  <si>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</si>
  <si>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</si>
  <si>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</si>
  <si>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</si>
  <si>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</si>
  <si>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</si>
  <si>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</si>
  <si>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</si>
  <si>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</si>
  <si>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</si>
  <si>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</si>
  <si>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</si>
  <si>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</si>
  <si>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</si>
  <si>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</si>
  <si>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</si>
  <si>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</si>
  <si>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</si>
  <si>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</si>
  <si>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</si>
  <si>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</si>
  <si>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</si>
  <si>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</si>
  <si>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</si>
  <si>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</si>
  <si>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</si>
  <si>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</si>
  <si>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</si>
  <si>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</si>
  <si>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</si>
  <si>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</si>
  <si>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</si>
  <si>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</si>
  <si>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</si>
  <si>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</si>
  <si>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</si>
  <si>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</si>
  <si>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</si>
  <si>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</si>
  <si>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</si>
  <si>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</si>
  <si>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</si>
  <si>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</si>
  <si>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</si>
  <si>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</si>
  <si>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</si>
  <si>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</si>
  <si>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</si>
  <si>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</si>
  <si>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</si>
  <si>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</si>
  <si>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</si>
  <si>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</si>
  <si>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</si>
  <si>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</si>
  <si>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</si>
  <si>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</si>
  <si>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</si>
  <si>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</si>
  <si>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</si>
  <si>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</si>
  <si>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</si>
  <si>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</si>
  <si>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</si>
  <si>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</si>
  <si>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</si>
  <si>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</si>
  <si>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</si>
  <si>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</si>
  <si>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</si>
  <si>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</si>
  <si>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</si>
  <si>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</si>
  <si>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</si>
  <si>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</si>
  <si>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</si>
  <si>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</si>
  <si>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</si>
  <si>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</si>
  <si>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</si>
  <si>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</si>
  <si>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</si>
  <si>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</si>
  <si>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</si>
  <si>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</si>
  <si>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</si>
  <si>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</si>
  <si>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</si>
  <si>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</si>
  <si>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</si>
  <si>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</si>
  <si>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</si>
  <si>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</si>
  <si>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</si>
  <si>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</si>
  <si>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</si>
  <si>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</si>
  <si>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</si>
  <si>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</si>
  <si>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</si>
  <si>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</si>
  <si>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</si>
  <si>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</si>
  <si>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</si>
  <si>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</si>
  <si>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</si>
  <si>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</si>
  <si>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</si>
  <si>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</si>
  <si>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</si>
  <si>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</si>
  <si>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</si>
  <si>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</si>
  <si>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</si>
  <si>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</si>
  <si>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</si>
  <si>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</si>
  <si>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</si>
  <si>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</si>
  <si>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</si>
  <si>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</si>
  <si>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</si>
  <si>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</si>
  <si>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</si>
  <si>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</si>
  <si>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</si>
  <si>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</si>
  <si>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</si>
  <si>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</si>
  <si>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</si>
  <si>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</si>
  <si>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</si>
  <si>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</si>
  <si>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</si>
  <si>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</si>
  <si>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</si>
  <si>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</si>
  <si>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</si>
  <si>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</si>
  <si>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</si>
  <si>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</si>
  <si>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</si>
  <si>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</si>
  <si>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</si>
  <si>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</si>
  <si>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</si>
  <si>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</si>
  <si>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</si>
  <si>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</si>
  <si>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</si>
  <si>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</si>
  <si>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</si>
  <si>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</si>
  <si>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</si>
  <si>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</si>
  <si>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</si>
  <si>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</si>
  <si>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</si>
  <si>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</si>
  <si>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</si>
  <si>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</si>
  <si>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</si>
  <si>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</si>
  <si>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</si>
  <si>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</si>
  <si>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</si>
  <si>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</si>
  <si>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</si>
  <si>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</si>
  <si>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</si>
  <si>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</si>
  <si>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</si>
  <si>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</si>
  <si>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</si>
  <si>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</si>
  <si>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</si>
  <si>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</si>
  <si>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</si>
  <si>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</si>
  <si>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</si>
  <si>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</si>
  <si>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</si>
  <si>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</si>
  <si>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</si>
  <si>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</si>
  <si>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</si>
  <si>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</si>
  <si>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</si>
  <si>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</si>
  <si>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</si>
  <si>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</si>
  <si>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</si>
  <si>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</si>
  <si>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</si>
  <si>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</si>
  <si>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</si>
  <si>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</si>
  <si>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</si>
  <si>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</si>
  <si>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</si>
  <si>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</si>
  <si>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</si>
  <si>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</si>
  <si>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</si>
  <si>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</si>
  <si>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</si>
  <si>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</si>
  <si>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</si>
  <si>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</si>
  <si>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</si>
  <si>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</si>
  <si>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</si>
  <si>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</si>
  <si>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</si>
  <si>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</si>
  <si>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</si>
  <si>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</si>
  <si>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</si>
  <si>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</si>
  <si>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</si>
  <si>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</si>
  <si>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</si>
  <si>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</si>
  <si>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</si>
  <si>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</si>
  <si>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</si>
  <si>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</si>
  <si>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</si>
  <si>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</si>
  <si>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</si>
  <si>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</si>
  <si>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</si>
  <si>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</si>
  <si>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</si>
  <si>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</si>
  <si>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</si>
  <si>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</si>
  <si>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</si>
  <si>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</si>
  <si>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</si>
  <si>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</si>
  <si>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</si>
  <si>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</si>
  <si>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</si>
  <si>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</si>
  <si>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</si>
  <si>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</si>
  <si>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</si>
  <si>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</si>
  <si>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</si>
  <si>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</si>
  <si>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</si>
  <si>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</si>
  <si>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</si>
  <si>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</si>
  <si>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</si>
  <si>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</si>
  <si>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</si>
  <si>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</si>
  <si>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</si>
  <si>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</si>
  <si>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</si>
  <si>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</si>
  <si>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</si>
  <si>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</si>
  <si>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</si>
  <si>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</si>
  <si>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</si>
  <si>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</si>
  <si>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</si>
  <si>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</si>
  <si>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</si>
  <si>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</si>
  <si>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</si>
  <si>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</si>
  <si>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</si>
  <si>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</si>
  <si>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</si>
  <si>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</si>
  <si>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</si>
  <si>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</si>
  <si>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</si>
  <si>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</si>
  <si>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</si>
  <si>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</si>
  <si>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</si>
  <si>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</si>
  <si>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</si>
  <si>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</si>
  <si>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</si>
  <si>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</si>
  <si>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</si>
  <si>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</si>
  <si>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</si>
  <si>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</si>
  <si>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</si>
  <si>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</si>
  <si>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</si>
  <si>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</si>
  <si>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</si>
  <si>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</si>
  <si>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</si>
  <si>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</si>
  <si>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</si>
  <si>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</si>
  <si>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</si>
  <si>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</si>
  <si>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</si>
  <si>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</si>
  <si>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</si>
  <si>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</si>
  <si>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</si>
  <si>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</si>
  <si>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</si>
  <si>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</si>
  <si>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</si>
  <si>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</si>
  <si>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</si>
  <si>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</si>
  <si>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</si>
  <si>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</si>
  <si>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</si>
  <si>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</si>
  <si>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</si>
  <si>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</si>
  <si>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</si>
  <si>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</si>
  <si>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</si>
  <si>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</si>
  <si>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</si>
  <si>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</si>
  <si>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</si>
  <si>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</si>
  <si>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</si>
  <si>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</si>
  <si>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</si>
  <si>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</si>
  <si>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</si>
  <si>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</si>
  <si>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</si>
  <si>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</si>
  <si>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</si>
  <si>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</si>
  <si>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</si>
  <si>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</si>
  <si>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</si>
  <si>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</si>
  <si>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</si>
  <si>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</si>
  <si>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</si>
  <si>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</si>
  <si>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</si>
  <si>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</si>
  <si>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</si>
  <si>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</si>
  <si>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</si>
  <si>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</si>
  <si>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</si>
  <si>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</si>
  <si>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</si>
  <si>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</si>
  <si>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</si>
  <si>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</si>
  <si>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</si>
  <si>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</si>
  <si>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</si>
  <si>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</si>
  <si>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</si>
  <si>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</si>
  <si>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</si>
  <si>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</si>
  <si>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</si>
  <si>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</si>
  <si>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</si>
  <si>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</si>
  <si>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</si>
  <si>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</si>
  <si>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</si>
  <si>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</si>
  <si>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</si>
  <si>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</si>
  <si>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</si>
  <si>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</si>
  <si>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</si>
  <si>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</si>
  <si>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</si>
  <si>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</si>
  <si>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</si>
  <si>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</si>
  <si>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</si>
  <si>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</si>
  <si>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</si>
  <si>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</si>
  <si>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</si>
  <si>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</si>
  <si>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</si>
  <si>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</si>
  <si>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</si>
  <si>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</si>
  <si>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</si>
  <si>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</si>
  <si>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</si>
  <si>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</si>
  <si>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</si>
  <si>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</si>
  <si>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</si>
  <si>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</si>
  <si>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</si>
  <si>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</si>
  <si>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</si>
  <si>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</si>
  <si>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</si>
  <si>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</si>
  <si>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</si>
  <si>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</si>
  <si>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</si>
  <si>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</si>
  <si>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</si>
  <si>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</si>
  <si>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</si>
  <si>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</si>
  <si>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</si>
  <si>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</si>
  <si>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</si>
  <si>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</si>
  <si>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</si>
  <si>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</si>
  <si>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</si>
  <si>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</si>
  <si>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</si>
  <si>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</si>
  <si>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</si>
  <si>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</si>
  <si>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</si>
  <si>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</si>
  <si>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</si>
  <si>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</si>
  <si>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</si>
  <si>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</si>
  <si>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</si>
  <si>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</si>
  <si>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</si>
  <si>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</si>
  <si>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</si>
  <si>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</si>
  <si>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</si>
  <si>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</si>
  <si>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</si>
  <si>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</si>
  <si>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</si>
  <si>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</si>
  <si>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</si>
  <si>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</si>
  <si>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</si>
  <si>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</si>
  <si>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</si>
  <si>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</si>
  <si>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</si>
  <si>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</si>
  <si>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</si>
  <si>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</si>
  <si>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</si>
  <si>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</si>
  <si>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</si>
  <si>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</si>
  <si>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</si>
  <si>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</si>
  <si>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</si>
  <si>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</si>
  <si>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</si>
  <si>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</si>
  <si>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</si>
  <si>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</si>
  <si>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</si>
  <si>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</si>
  <si>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</si>
  <si>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</si>
  <si>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</si>
  <si>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</si>
  <si>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</si>
  <si>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</si>
  <si>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</si>
  <si>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</si>
  <si>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</si>
  <si>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</si>
  <si>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</si>
  <si>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</si>
  <si>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</si>
  <si>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</si>
  <si>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</si>
  <si>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</si>
  <si>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</si>
  <si>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</si>
  <si>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</si>
  <si>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</si>
  <si>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</si>
  <si>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</si>
  <si>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</si>
  <si>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</si>
  <si>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</si>
  <si>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</si>
  <si>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</si>
  <si>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</si>
  <si>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</si>
  <si>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</si>
  <si>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</si>
  <si>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</si>
  <si>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</si>
  <si>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</si>
  <si>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</si>
  <si>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</si>
  <si>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</si>
  <si>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</si>
  <si>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</si>
  <si>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</si>
  <si>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</si>
  <si>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</si>
  <si>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</si>
  <si>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</si>
  <si>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</si>
  <si>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</si>
  <si>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</si>
  <si>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</si>
  <si>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</si>
  <si>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</si>
  <si>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</si>
  <si>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</si>
  <si>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</si>
  <si>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</si>
  <si>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</si>
  <si>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</si>
  <si>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</si>
  <si>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</si>
  <si>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</si>
  <si>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</si>
  <si>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</si>
  <si>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</si>
  <si>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</si>
  <si>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</si>
  <si>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</si>
  <si>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</si>
  <si>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</si>
  <si>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</si>
  <si>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</si>
  <si>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</si>
  <si>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</si>
  <si>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</si>
  <si>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</si>
  <si>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</si>
  <si>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</si>
  <si>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</si>
  <si>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</si>
  <si>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</si>
  <si>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</si>
  <si>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</si>
  <si>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</si>
  <si>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</si>
  <si>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</si>
  <si>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</si>
  <si>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</si>
  <si>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</si>
  <si>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</si>
  <si>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</si>
  <si>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</si>
  <si>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</si>
  <si>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</si>
  <si>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</si>
  <si>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</si>
  <si>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</si>
  <si>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</si>
  <si>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</si>
  <si>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</si>
  <si>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</si>
  <si>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</si>
  <si>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</si>
  <si>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</si>
  <si>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</si>
  <si>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</si>
  <si>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</si>
  <si>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</si>
  <si>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</si>
  <si>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</si>
  <si>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</si>
  <si>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</si>
  <si>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</si>
  <si>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</si>
  <si>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</si>
  <si>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</si>
  <si>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</si>
  <si>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</si>
  <si>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</si>
  <si>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</si>
  <si>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</si>
  <si>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</si>
  <si>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</si>
  <si>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</si>
  <si>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</si>
  <si>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</si>
  <si>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</si>
  <si>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</si>
  <si>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</si>
  <si>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</si>
  <si>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</si>
  <si>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</si>
  <si>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</si>
  <si>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</si>
  <si>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</si>
  <si>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</si>
  <si>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</si>
  <si>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</si>
  <si>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</si>
  <si>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</si>
  <si>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</si>
  <si>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</si>
  <si>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</si>
  <si>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</si>
  <si>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</si>
  <si>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</si>
  <si>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</si>
  <si>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</si>
  <si>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</si>
  <si>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</si>
  <si>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</si>
  <si>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</si>
  <si>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</si>
  <si>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</si>
  <si>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</si>
  <si>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</si>
  <si>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</si>
  <si>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</si>
  <si>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</si>
  <si>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</si>
  <si>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</si>
  <si>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</si>
  <si>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</si>
  <si>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</si>
  <si>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</si>
  <si>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</si>
  <si>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</si>
  <si>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</si>
  <si>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</si>
  <si>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</si>
  <si>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</si>
  <si>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</si>
  <si>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</si>
  <si>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</si>
  <si>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</si>
  <si>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</si>
  <si>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</si>
  <si>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</si>
  <si>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</si>
  <si>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</si>
  <si>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</si>
  <si>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</si>
  <si>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</si>
  <si>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</si>
  <si>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</si>
  <si>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</si>
  <si>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</si>
  <si>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</si>
  <si>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</si>
  <si>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</si>
  <si>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</si>
  <si>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</si>
  <si>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</si>
  <si>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</si>
  <si>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</si>
  <si>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</si>
  <si>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</si>
  <si>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</si>
  <si>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</si>
  <si>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</si>
  <si>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</si>
  <si>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</si>
  <si>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</si>
  <si>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</si>
  <si>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</si>
  <si>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</si>
  <si>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</si>
  <si>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</si>
  <si>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</si>
  <si>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</si>
  <si>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</si>
  <si>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</si>
  <si>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</si>
  <si>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</si>
  <si>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</si>
  <si>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</si>
  <si>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</si>
  <si>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</si>
  <si>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</si>
  <si>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</si>
  <si>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</si>
  <si>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</si>
  <si>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</si>
  <si>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</si>
  <si>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</si>
  <si>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</si>
  <si>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</si>
  <si>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</si>
  <si>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</si>
  <si>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</si>
  <si>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</si>
  <si>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</si>
  <si>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</si>
  <si>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</si>
  <si>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</si>
  <si>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</si>
  <si>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</si>
  <si>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</si>
  <si>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</si>
  <si>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</si>
  <si>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</si>
  <si>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</si>
  <si>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</si>
  <si>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</si>
  <si>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</si>
  <si>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</si>
  <si>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</si>
  <si>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</si>
  <si>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</si>
  <si>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</si>
  <si>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</si>
  <si>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</si>
  <si>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</si>
  <si>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</si>
  <si>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</si>
  <si>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</si>
  <si>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</si>
  <si>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</si>
  <si>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</si>
  <si>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</si>
  <si>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</si>
  <si>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</si>
  <si>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</si>
  <si>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</si>
  <si>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</si>
  <si>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</si>
  <si>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</si>
  <si>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</si>
  <si>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</si>
  <si>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</si>
  <si>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</si>
  <si>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</si>
  <si>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</si>
  <si>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</si>
  <si>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</si>
  <si>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</si>
  <si>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</si>
  <si>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</si>
  <si>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</si>
  <si>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</si>
  <si>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</si>
  <si>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</si>
  <si>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</si>
  <si>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</si>
  <si>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</si>
  <si>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</si>
  <si>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</si>
  <si>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</si>
  <si>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</si>
  <si>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</si>
  <si>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</si>
  <si>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</si>
  <si>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</si>
  <si>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</si>
  <si>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</si>
  <si>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</si>
  <si>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</si>
  <si>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</si>
  <si>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</si>
  <si>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</si>
  <si>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</si>
  <si>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</si>
  <si>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</si>
  <si>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</si>
  <si>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</si>
  <si>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</si>
  <si>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</si>
  <si>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</si>
  <si>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</si>
  <si>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</si>
  <si>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</si>
  <si>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</si>
  <si>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</si>
  <si>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</si>
  <si>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</si>
  <si>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</si>
  <si>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</si>
  <si>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</si>
  <si>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</si>
  <si>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</si>
  <si>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</si>
  <si>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</si>
  <si>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</si>
  <si>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</si>
  <si>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</si>
  <si>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</si>
  <si>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</si>
  <si>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</si>
  <si>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</si>
  <si>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</si>
  <si>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</si>
  <si>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</si>
  <si>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</si>
  <si>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</si>
  <si>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</si>
  <si>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</si>
  <si>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</si>
  <si>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</si>
  <si>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</si>
  <si>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</si>
  <si>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</si>
  <si>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</si>
  <si>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</si>
  <si>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</si>
  <si>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</si>
  <si>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</si>
  <si>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</si>
  <si>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</si>
  <si>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</si>
  <si>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</si>
  <si>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</si>
  <si>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</si>
  <si>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</si>
  <si>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</si>
  <si>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</si>
  <si>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</si>
  <si>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</si>
  <si>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</si>
  <si>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</si>
  <si>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</si>
  <si>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</si>
  <si>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</si>
  <si>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</si>
  <si>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</si>
  <si>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</si>
  <si>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</si>
  <si>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</si>
  <si>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</si>
  <si>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</si>
  <si>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</si>
  <si>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</si>
  <si>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</si>
  <si>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</si>
  <si>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</si>
  <si>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</si>
  <si>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</si>
  <si>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</si>
  <si>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</si>
  <si>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</si>
  <si>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</si>
  <si>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</si>
  <si>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</si>
  <si>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</si>
  <si>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</si>
  <si>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</si>
  <si>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</si>
  <si>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</si>
  <si>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</si>
  <si>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</si>
  <si>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</si>
  <si>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</si>
  <si>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</si>
  <si>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</si>
  <si>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</si>
  <si>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</si>
  <si>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</si>
  <si>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</si>
  <si>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</si>
  <si>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</si>
  <si>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</si>
  <si>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</si>
  <si>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</si>
  <si>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</si>
  <si>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</si>
  <si>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</si>
  <si>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</si>
  <si>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</si>
  <si>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</si>
  <si>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</si>
  <si>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</si>
  <si>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</si>
  <si>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</si>
  <si>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</si>
  <si>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</si>
  <si>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</si>
  <si>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</si>
  <si>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</si>
  <si>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</si>
  <si>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</si>
  <si>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</si>
  <si>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</si>
  <si>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</si>
  <si>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</si>
  <si>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</si>
  <si>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</si>
  <si>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</si>
  <si>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</si>
  <si>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</si>
  <si>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</si>
  <si>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</si>
  <si>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</si>
  <si>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</si>
  <si>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</si>
  <si>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</si>
  <si>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</si>
  <si>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</si>
  <si>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</si>
  <si>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</si>
  <si>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</si>
  <si>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</si>
  <si>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</si>
  <si>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</si>
  <si>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</si>
  <si>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</si>
  <si>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</si>
  <si>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</si>
  <si>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</si>
  <si>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</si>
  <si>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</si>
  <si>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</si>
  <si>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</si>
  <si>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</si>
  <si>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</si>
  <si>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</si>
  <si>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</si>
  <si>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</si>
  <si>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</si>
  <si>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</si>
  <si>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</si>
  <si>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</si>
  <si>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</si>
  <si>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</si>
  <si>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</si>
  <si>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</si>
  <si>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</si>
  <si>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</si>
  <si>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</si>
  <si>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</si>
  <si>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</si>
  <si>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</si>
  <si>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</si>
  <si>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</si>
  <si>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</si>
  <si>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</si>
  <si>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</si>
  <si>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</si>
  <si>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</si>
  <si>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</si>
  <si>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</si>
  <si>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</si>
  <si>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</si>
  <si>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</si>
  <si>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</si>
  <si>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</si>
  <si>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</si>
  <si>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</si>
  <si>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</si>
  <si>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</si>
  <si>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</si>
  <si>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</si>
  <si>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</si>
  <si>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</si>
  <si>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</si>
  <si>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</si>
  <si>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</si>
  <si>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</si>
  <si>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</si>
  <si>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</si>
  <si>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</si>
  <si>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</si>
  <si>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</si>
  <si>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</si>
  <si>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</si>
  <si>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</si>
  <si>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</si>
  <si>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</si>
  <si>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</si>
  <si>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</si>
  <si>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</si>
  <si>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</si>
  <si>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</si>
  <si>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</si>
  <si>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</si>
  <si>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</si>
  <si>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</si>
  <si>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</si>
  <si>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</si>
  <si>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</si>
  <si>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</si>
  <si>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</si>
  <si>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</si>
  <si>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</si>
  <si>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</si>
  <si>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</si>
  <si>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</si>
  <si>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</si>
  <si>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</si>
  <si>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</si>
  <si>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</si>
  <si>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</si>
  <si>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</si>
  <si>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</si>
  <si>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</si>
  <si>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</si>
  <si>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</si>
  <si>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</si>
  <si>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</si>
  <si>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</si>
  <si>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</si>
  <si>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</si>
  <si>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</si>
  <si>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</si>
  <si>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</si>
  <si>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</si>
  <si>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</si>
  <si>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</si>
  <si>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</si>
  <si>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</si>
  <si>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</si>
  <si>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</si>
  <si>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</si>
  <si>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</si>
  <si>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</si>
  <si>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</si>
  <si>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</si>
  <si>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</si>
  <si>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</si>
  <si>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</si>
  <si>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</si>
  <si>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</si>
  <si>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</si>
  <si>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</si>
  <si>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</si>
  <si>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</si>
  <si>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</si>
  <si>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</si>
  <si>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</si>
  <si>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</si>
  <si>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</si>
  <si>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</si>
  <si>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</si>
  <si>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</si>
  <si>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</si>
  <si>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</si>
  <si>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</si>
  <si>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</si>
  <si>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</si>
  <si>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</si>
  <si>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</si>
  <si>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</si>
  <si>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</si>
  <si>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</si>
  <si>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</si>
  <si>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</si>
  <si>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</si>
  <si>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</si>
  <si>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</si>
  <si>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</si>
  <si>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</si>
  <si>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</si>
  <si>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</si>
  <si>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</si>
  <si>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</si>
  <si>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</si>
  <si>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</si>
  <si>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</si>
  <si>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</si>
  <si>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</si>
  <si>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</si>
  <si>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</si>
  <si>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</si>
  <si>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</si>
  <si>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</si>
  <si>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</si>
  <si>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</si>
  <si>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</si>
  <si>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</si>
  <si>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</si>
  <si>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</si>
  <si>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</si>
  <si>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</si>
  <si>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</si>
  <si>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</si>
  <si>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</si>
  <si>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</si>
  <si>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</si>
  <si>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</si>
  <si>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</si>
  <si>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</si>
  <si>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</si>
  <si>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</si>
  <si>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</si>
  <si>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</si>
  <si>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</si>
  <si>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</si>
  <si>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</si>
  <si>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</si>
  <si>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</si>
  <si>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</si>
  <si>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</si>
  <si>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</si>
  <si>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</si>
  <si>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</si>
  <si>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</si>
  <si>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</si>
  <si>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</si>
  <si>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</si>
  <si>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</si>
  <si>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</si>
  <si>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</si>
  <si>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</si>
  <si>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</si>
  <si>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</si>
  <si>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</si>
  <si>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</si>
  <si>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</si>
  <si>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</si>
  <si>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</si>
  <si>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</si>
  <si>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</si>
  <si>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</si>
  <si>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</si>
  <si>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</si>
  <si>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</si>
  <si>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</si>
  <si>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</si>
  <si>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</si>
  <si>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</si>
  <si>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</si>
  <si>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</si>
  <si>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</si>
  <si>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</si>
  <si>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</si>
  <si>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</si>
  <si>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</si>
  <si>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</si>
  <si>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</si>
  <si>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</si>
  <si>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</si>
  <si>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</si>
  <si>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</si>
  <si>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</si>
  <si>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</si>
  <si>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</si>
  <si>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</si>
  <si>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</si>
  <si>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</si>
  <si>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</si>
  <si>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</si>
  <si>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</si>
  <si>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</si>
  <si>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</si>
  <si>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</si>
  <si>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</si>
  <si>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</si>
  <si>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</si>
  <si>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</si>
  <si>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</si>
  <si>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</si>
  <si>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</si>
  <si>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</si>
  <si>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</si>
  <si>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</si>
  <si>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</si>
  <si>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</si>
  <si>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</si>
  <si>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</si>
  <si>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</si>
  <si>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</si>
  <si>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</si>
  <si>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</si>
  <si>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</si>
  <si>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</si>
  <si>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</si>
  <si>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</si>
  <si>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</si>
  <si>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</si>
  <si>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</si>
  <si>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</si>
  <si>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</si>
  <si>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</si>
  <si>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</si>
  <si>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</si>
  <si>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</si>
  <si>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</si>
  <si>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</si>
  <si>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</si>
  <si>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</si>
  <si>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</si>
  <si>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</si>
  <si>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</si>
  <si>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</si>
  <si>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</si>
  <si>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</si>
  <si>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</si>
  <si>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</si>
  <si>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</si>
  <si>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</si>
  <si>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</si>
  <si>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</si>
  <si>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</si>
  <si>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</si>
  <si>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</si>
  <si>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</si>
  <si>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</si>
  <si>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</si>
  <si>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</si>
  <si>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</si>
  <si>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</si>
  <si>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</si>
  <si>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</si>
  <si>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</si>
  <si>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</si>
  <si>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</si>
  <si>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</si>
  <si>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</si>
  <si>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</si>
  <si>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</si>
  <si>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</si>
  <si>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</si>
  <si>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</si>
  <si>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</si>
  <si>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</si>
  <si>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</si>
  <si>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</si>
  <si>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</si>
  <si>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</si>
  <si>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</si>
  <si>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</si>
  <si>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</si>
  <si>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</si>
  <si>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</si>
  <si>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</si>
  <si>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</si>
  <si>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</si>
  <si>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</si>
  <si>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</si>
  <si>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</si>
  <si>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</si>
  <si>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</si>
  <si>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</si>
  <si>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</si>
  <si>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</si>
  <si>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</si>
  <si>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</si>
  <si>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</si>
  <si>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</si>
  <si>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</si>
  <si>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</si>
  <si>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</si>
  <si>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</si>
  <si>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</si>
  <si>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</si>
  <si>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</si>
  <si>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</si>
  <si>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</si>
  <si>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</si>
  <si>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</si>
  <si>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</si>
  <si>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</si>
  <si>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</si>
  <si>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</si>
  <si>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</si>
  <si>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</si>
  <si>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</si>
  <si>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</si>
  <si>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</si>
  <si>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</si>
  <si>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</si>
  <si>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</si>
  <si>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</si>
  <si>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</si>
  <si>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</si>
  <si>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</si>
  <si>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</si>
  <si>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</si>
  <si>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</si>
  <si>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</si>
  <si>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</si>
  <si>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</si>
  <si>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</si>
  <si>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</si>
  <si>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</si>
  <si>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</si>
  <si>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</si>
  <si>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</si>
  <si>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</si>
  <si>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</si>
  <si>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</si>
  <si>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</si>
  <si>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</si>
  <si>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</si>
  <si>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</si>
  <si>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</si>
  <si>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</si>
  <si>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</si>
  <si>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</si>
  <si>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</si>
  <si>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</si>
  <si>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</si>
  <si>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</si>
  <si>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</si>
  <si>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</si>
  <si>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</si>
  <si>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</si>
  <si>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</si>
  <si>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</si>
  <si>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</si>
  <si>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</si>
  <si>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</si>
  <si>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</si>
  <si>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</si>
  <si>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</si>
  <si>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</si>
  <si>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</si>
  <si>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</si>
  <si>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</si>
  <si>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</si>
  <si>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</si>
  <si>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</si>
  <si>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</si>
  <si>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</si>
  <si>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</si>
  <si>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</si>
  <si>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</si>
  <si>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</si>
  <si>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</si>
  <si>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</si>
  <si>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</si>
  <si>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</si>
  <si>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</si>
  <si>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</si>
  <si>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</si>
  <si>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</si>
  <si>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</si>
  <si>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</si>
  <si>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</si>
  <si>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</si>
  <si>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</si>
  <si>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</si>
  <si>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</si>
  <si>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</si>
  <si>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</si>
  <si>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</si>
  <si>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</si>
  <si>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</si>
  <si>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</si>
  <si>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</si>
  <si>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</si>
  <si>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</si>
  <si>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</si>
  <si>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</si>
  <si>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</si>
  <si>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</si>
  <si>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</si>
  <si>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</si>
  <si>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</si>
  <si>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</si>
  <si>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</si>
  <si>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</si>
  <si>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</si>
  <si>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</si>
  <si>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</si>
  <si>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</si>
  <si>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</si>
  <si>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</si>
  <si>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</si>
  <si>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</si>
  <si>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</si>
  <si>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</si>
  <si>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</si>
  <si>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</si>
  <si>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</si>
  <si>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</si>
  <si>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</si>
  <si>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</si>
  <si>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</si>
  <si>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</si>
  <si>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</si>
  <si>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</si>
  <si>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</si>
  <si>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</si>
  <si>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</si>
  <si>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</si>
  <si>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</si>
  <si>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</si>
  <si>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</si>
  <si>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</si>
  <si>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</si>
  <si>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</si>
  <si>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</si>
  <si>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</si>
  <si>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</si>
  <si>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</si>
  <si>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</si>
  <si>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</si>
  <si>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</si>
  <si>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</si>
  <si>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</si>
  <si>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</si>
  <si>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</si>
  <si>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</si>
  <si>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</si>
  <si>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</si>
  <si>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</si>
  <si>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</si>
  <si>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</si>
  <si>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</si>
  <si>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</si>
  <si>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</si>
  <si>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</si>
  <si>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</si>
  <si>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</si>
  <si>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</si>
  <si>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</si>
  <si>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</si>
  <si>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</si>
  <si>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</si>
  <si>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</si>
  <si>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</si>
  <si>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</si>
  <si>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</si>
  <si>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</si>
  <si>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</si>
  <si>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</si>
  <si>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</si>
  <si>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</si>
  <si>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</si>
  <si>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</si>
  <si>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</si>
  <si>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</si>
  <si>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</si>
  <si>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</si>
  <si>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</si>
  <si>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</si>
  <si>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</si>
  <si>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</si>
  <si>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</si>
  <si>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</si>
  <si>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</si>
  <si>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</si>
  <si>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</si>
  <si>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</si>
  <si>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</si>
  <si>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</si>
  <si>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</si>
  <si>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</si>
  <si>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</si>
  <si>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</si>
  <si>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</si>
  <si>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</si>
  <si>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</si>
  <si>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</si>
  <si>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</si>
  <si>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</si>
  <si>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</si>
  <si>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</si>
  <si>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</si>
  <si>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</si>
  <si>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</si>
  <si>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</si>
  <si>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</si>
  <si>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</si>
  <si>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</si>
  <si>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</si>
  <si>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</si>
  <si>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</si>
  <si>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</si>
  <si>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</si>
  <si>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</si>
  <si>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</si>
  <si>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</si>
  <si>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</si>
  <si>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</si>
  <si>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</si>
  <si>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</si>
  <si>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</si>
  <si>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</si>
  <si>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</si>
  <si>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</si>
  <si>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</si>
  <si>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</si>
  <si>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</si>
  <si>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</si>
  <si>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</si>
  <si>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</si>
  <si>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</si>
  <si>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</si>
  <si>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</si>
  <si>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</si>
  <si>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</si>
  <si>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</si>
  <si>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</si>
  <si>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</si>
  <si>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</si>
  <si>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</si>
  <si>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</si>
  <si>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</si>
  <si>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</si>
  <si>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</si>
  <si>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</si>
  <si>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</si>
  <si>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</si>
  <si>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</si>
  <si>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</si>
  <si>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</si>
  <si>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</si>
  <si>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</si>
  <si>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</si>
  <si>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</si>
  <si>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</si>
  <si>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</si>
  <si>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</si>
  <si>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</si>
  <si>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</si>
  <si>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</si>
  <si>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</si>
  <si>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</si>
  <si>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</si>
  <si>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</si>
  <si>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</si>
  <si>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</si>
  <si>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</si>
  <si>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</si>
  <si>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</si>
  <si>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</si>
  <si>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</si>
  <si>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</si>
  <si>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</si>
  <si>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</si>
  <si>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</si>
  <si>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</si>
  <si>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</si>
  <si>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</si>
  <si>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</si>
  <si>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</si>
  <si>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</si>
  <si>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</si>
  <si>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</si>
  <si>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</si>
  <si>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</si>
  <si>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</si>
  <si>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</si>
  <si>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</si>
  <si>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</si>
  <si>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</si>
  <si>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</si>
  <si>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</si>
  <si>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</si>
  <si>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</si>
  <si>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</si>
  <si>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</si>
  <si>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</si>
  <si>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</si>
  <si>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</si>
  <si>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</si>
  <si>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</si>
  <si>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</si>
  <si>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</si>
  <si>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</si>
  <si>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</si>
  <si>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</si>
  <si>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</si>
  <si>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</si>
  <si>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</si>
  <si>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</si>
  <si>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</si>
  <si>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</si>
  <si>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</si>
  <si>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</si>
  <si>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</si>
  <si>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</si>
  <si>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</si>
  <si>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</si>
  <si>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</si>
  <si>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</si>
  <si>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</si>
  <si>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</si>
  <si>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</si>
  <si>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</si>
  <si>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</si>
  <si>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</si>
  <si>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</si>
  <si>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</si>
  <si>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</si>
  <si>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</si>
  <si>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</si>
  <si>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</si>
  <si>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</si>
  <si>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</si>
  <si>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</si>
  <si>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</si>
  <si>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</si>
  <si>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</si>
  <si>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</si>
  <si>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</si>
  <si>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</si>
  <si>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</si>
  <si>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</si>
  <si>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</si>
  <si>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</si>
  <si>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</si>
  <si>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</si>
  <si>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</si>
  <si>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</si>
  <si>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</si>
  <si>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</si>
  <si>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</si>
  <si>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</si>
  <si>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</si>
  <si>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</si>
  <si>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</si>
  <si>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</si>
  <si>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</si>
  <si>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</si>
  <si>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</si>
  <si>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</si>
  <si>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</si>
  <si>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</si>
  <si>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</si>
  <si>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</si>
  <si>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</si>
  <si>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</si>
  <si>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</si>
  <si>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</si>
  <si>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</si>
  <si>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</si>
  <si>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</si>
  <si>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</si>
  <si>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</si>
  <si>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</si>
  <si>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</si>
  <si>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</si>
  <si>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</si>
  <si>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</si>
  <si>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</si>
  <si>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</si>
  <si>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</si>
  <si>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</si>
  <si>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</si>
  <si>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</si>
  <si>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</si>
  <si>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</si>
  <si>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</si>
  <si>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</si>
  <si>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</si>
  <si>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</si>
  <si>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</si>
  <si>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</si>
  <si>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</si>
  <si>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</si>
  <si>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</si>
  <si>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</si>
  <si>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</si>
  <si>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</si>
  <si>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</si>
  <si>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</si>
  <si>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</si>
  <si>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</si>
  <si>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</si>
  <si>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</si>
  <si>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</si>
  <si>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</si>
  <si>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</si>
  <si>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</si>
  <si>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</si>
  <si>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</si>
  <si>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</si>
  <si>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</si>
  <si>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</si>
  <si>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</si>
  <si>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</si>
  <si>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</si>
  <si>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</si>
  <si>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</si>
  <si>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</si>
  <si>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</si>
  <si>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</si>
  <si>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</si>
  <si>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</si>
  <si>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</si>
  <si>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</si>
  <si>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</si>
  <si>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</si>
  <si>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</si>
  <si>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</si>
  <si>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</si>
  <si>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</si>
  <si>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</si>
  <si>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</si>
  <si>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</si>
  <si>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</si>
  <si>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</si>
  <si>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</si>
  <si>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</si>
  <si>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</si>
  <si>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</si>
  <si>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</si>
  <si>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</si>
  <si>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</si>
  <si>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</si>
  <si>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</si>
  <si>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</si>
  <si>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</si>
  <si>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</si>
  <si>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</si>
  <si>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</si>
  <si>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</si>
  <si>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</si>
  <si>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</si>
  <si>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</si>
  <si>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</si>
  <si>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</si>
  <si>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</si>
  <si>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</si>
  <si>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</si>
  <si>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</si>
  <si>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</si>
  <si>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</si>
  <si>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</si>
  <si>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</si>
  <si>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</si>
  <si>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</si>
  <si>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</si>
  <si>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</si>
  <si>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</si>
  <si>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</si>
  <si>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</si>
  <si>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</si>
  <si>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</si>
  <si>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</si>
  <si>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</si>
  <si>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</si>
  <si>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</si>
  <si>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</si>
  <si>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</si>
  <si>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</si>
  <si>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</si>
  <si>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</si>
  <si>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</si>
  <si>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</si>
  <si>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</si>
  <si>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</si>
  <si>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</si>
  <si>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</si>
  <si>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</si>
  <si>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</si>
  <si>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</si>
  <si>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</si>
  <si>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</si>
  <si>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</si>
  <si>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</si>
  <si>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</si>
  <si>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</si>
  <si>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</si>
  <si>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</si>
  <si>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</si>
  <si>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</si>
  <si>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</si>
  <si>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</si>
  <si>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</si>
  <si>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</si>
  <si>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</si>
  <si>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</si>
  <si>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</si>
  <si>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</si>
  <si>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</si>
  <si>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</si>
  <si>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</si>
  <si>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</si>
  <si>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</si>
  <si>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</si>
  <si>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</si>
  <si>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</si>
  <si>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</si>
  <si>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</si>
  <si>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</si>
  <si>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</si>
  <si>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</si>
  <si>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</si>
  <si>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</si>
  <si>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</si>
  <si>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</si>
  <si>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</si>
  <si>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</si>
  <si>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</si>
  <si>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</si>
  <si>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</si>
  <si>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</si>
  <si>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</si>
  <si>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</si>
  <si>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</si>
  <si>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</si>
  <si>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</si>
  <si>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</si>
  <si>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</si>
  <si>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</si>
  <si>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</si>
  <si>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</si>
  <si>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</si>
  <si>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</si>
  <si>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</si>
  <si>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</si>
  <si>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</si>
  <si>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</si>
  <si>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</si>
  <si>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</si>
  <si>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</si>
  <si>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</si>
  <si>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</si>
  <si>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</si>
  <si>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</si>
  <si>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</si>
  <si>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</si>
  <si>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</si>
  <si>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</si>
  <si>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</si>
  <si>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</si>
  <si>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</si>
  <si>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</si>
  <si>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</si>
  <si>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</si>
  <si>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</si>
  <si>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</si>
  <si>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</si>
  <si>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</si>
  <si>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</si>
  <si>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</si>
  <si>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</si>
  <si>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</si>
  <si>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</si>
  <si>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</si>
  <si>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</si>
  <si>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</si>
  <si>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</si>
  <si>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</si>
  <si>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</si>
  <si>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</si>
  <si>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</si>
  <si>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</si>
  <si>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</si>
  <si>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</si>
  <si>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</si>
  <si>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</si>
  <si>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</si>
  <si>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</si>
  <si>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</si>
  <si>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</si>
  <si>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</si>
  <si>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</si>
  <si>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</si>
  <si>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</si>
  <si>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</si>
  <si>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</si>
  <si>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</si>
  <si>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</si>
  <si>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</si>
  <si>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</si>
  <si>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</si>
  <si>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</si>
  <si>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</si>
  <si>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</si>
  <si>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</si>
  <si>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</si>
  <si>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</si>
  <si>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</si>
  <si>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</si>
  <si>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</si>
  <si>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</si>
  <si>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</si>
  <si>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</si>
  <si>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</si>
  <si>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</si>
  <si>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</si>
  <si>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</si>
  <si>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</si>
  <si>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</si>
  <si>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</si>
  <si>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</si>
  <si>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</si>
  <si>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</si>
  <si>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</si>
  <si>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</si>
  <si>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</si>
  <si>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</si>
  <si>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</si>
  <si>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</si>
  <si>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</si>
  <si>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</si>
  <si>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</si>
  <si>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</si>
  <si>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</si>
  <si>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</si>
  <si>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</si>
  <si>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</si>
  <si>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</si>
  <si>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</si>
  <si>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</si>
  <si>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</si>
  <si>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</si>
  <si>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</si>
  <si>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</si>
  <si>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</si>
  <si>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</si>
  <si>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</si>
  <si>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</si>
  <si>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</si>
  <si>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</si>
  <si>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</si>
  <si>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</si>
  <si>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</si>
  <si>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</si>
  <si>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</si>
  <si>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</si>
  <si>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</si>
  <si>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</si>
  <si>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</si>
  <si>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</si>
  <si>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</si>
  <si>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</si>
  <si>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</si>
  <si>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</si>
  <si>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</si>
  <si>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</si>
  <si>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</si>
  <si>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</si>
  <si>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</si>
  <si>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</si>
  <si>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</si>
  <si>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</si>
  <si>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</si>
  <si>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</si>
  <si>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</si>
  <si>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</si>
  <si>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</si>
  <si>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</si>
  <si>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</si>
  <si>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</si>
  <si>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</si>
  <si>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</si>
  <si>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</si>
  <si>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</si>
  <si>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</si>
  <si>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</si>
  <si>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</si>
  <si>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</si>
  <si>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</si>
  <si>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</si>
  <si>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</si>
  <si>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</si>
  <si>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</si>
  <si>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</si>
  <si>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</si>
  <si>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</si>
  <si>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</si>
  <si>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</si>
  <si>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</si>
  <si>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</si>
  <si>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</si>
  <si>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</si>
  <si>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</si>
  <si>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</si>
  <si>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</si>
  <si>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</si>
  <si>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</si>
  <si>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</si>
  <si>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</si>
  <si>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</si>
  <si>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</si>
  <si>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</si>
  <si>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</si>
  <si>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</si>
  <si>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</si>
  <si>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</si>
  <si>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</si>
  <si>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</si>
  <si>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</si>
  <si>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</si>
  <si>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</si>
  <si>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</si>
  <si>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</si>
  <si>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</si>
  <si>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</si>
  <si>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</si>
  <si>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</si>
  <si>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</si>
  <si>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</si>
  <si>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</si>
  <si>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</si>
  <si>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</si>
  <si>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</si>
  <si>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</si>
  <si>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</si>
  <si>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</si>
  <si>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</si>
  <si>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</si>
  <si>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</si>
  <si>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</si>
  <si>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</si>
  <si>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</si>
  <si>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</si>
  <si>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</si>
  <si>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</si>
  <si>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</si>
  <si>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</si>
  <si>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</si>
  <si>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</si>
  <si>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</si>
  <si>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</si>
  <si>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</si>
  <si>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</si>
  <si>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</si>
  <si>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</si>
  <si>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</si>
  <si>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</si>
  <si>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</si>
  <si>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</si>
  <si>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</si>
  <si>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</si>
  <si>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</si>
  <si>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</si>
  <si>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</si>
  <si>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</si>
  <si>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</si>
  <si>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</si>
  <si>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</si>
  <si>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</si>
  <si>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</si>
  <si>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</si>
  <si>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</si>
  <si>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</si>
  <si>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</si>
  <si>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</si>
  <si>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</si>
  <si>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</si>
  <si>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</si>
  <si>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</si>
  <si>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</si>
  <si>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</si>
  <si>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</si>
  <si>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</si>
  <si>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</si>
  <si>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</si>
  <si>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</si>
  <si>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</si>
  <si>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</si>
  <si>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</si>
  <si>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</si>
  <si>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</si>
  <si>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</si>
  <si>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</si>
  <si>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</si>
  <si>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</si>
  <si>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</si>
  <si>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</si>
  <si>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</si>
  <si>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</si>
  <si>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</si>
  <si>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</si>
  <si>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</si>
  <si>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</si>
  <si>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</si>
  <si>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</si>
  <si>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</si>
  <si>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</si>
  <si>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</si>
  <si>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</si>
  <si>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</si>
  <si>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</si>
  <si>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</si>
  <si>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</si>
  <si>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</si>
  <si>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</si>
  <si>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</si>
  <si>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</si>
  <si>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</si>
  <si>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</si>
  <si>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</si>
  <si>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</si>
  <si>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</si>
  <si>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</si>
  <si>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</si>
  <si>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</si>
  <si>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</si>
  <si>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</si>
  <si>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</si>
  <si>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</si>
  <si>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</si>
  <si>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</si>
  <si>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</si>
  <si>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</si>
  <si>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</si>
  <si>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</si>
  <si>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</si>
  <si>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</si>
  <si>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</si>
  <si>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</si>
  <si>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</si>
  <si>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</si>
  <si>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</si>
  <si>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</si>
  <si>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</si>
  <si>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</si>
  <si>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</si>
  <si>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</si>
  <si>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</si>
  <si>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</si>
  <si>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</si>
  <si>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</si>
  <si>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</si>
  <si>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</si>
  <si>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</si>
  <si>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</si>
  <si>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</si>
  <si>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</si>
  <si>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</si>
  <si>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</si>
  <si>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</si>
  <si>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</si>
  <si>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</si>
  <si>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</si>
  <si>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</si>
  <si>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</si>
  <si>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</si>
  <si>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</si>
  <si>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</si>
  <si>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</si>
  <si>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</si>
  <si>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</si>
  <si>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</si>
  <si>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</si>
  <si>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</si>
  <si>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</si>
  <si>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</si>
  <si>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</si>
  <si>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</si>
  <si>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</si>
  <si>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</si>
  <si>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</si>
  <si>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</si>
  <si>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</si>
  <si>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</si>
  <si>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</si>
  <si>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</si>
  <si>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</si>
  <si>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</si>
  <si>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</si>
  <si>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</si>
  <si>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</si>
  <si>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</si>
  <si>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</si>
  <si>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</si>
  <si>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</si>
  <si>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</si>
  <si>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</si>
  <si>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</si>
  <si>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</si>
  <si>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</si>
  <si>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</si>
  <si>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</si>
  <si>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</si>
  <si>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</si>
  <si>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</si>
  <si>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</si>
  <si>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</si>
  <si>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</si>
  <si>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</si>
  <si>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</si>
  <si>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</si>
  <si>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</si>
  <si>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</si>
  <si>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</si>
  <si>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</si>
  <si>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</si>
  <si>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</si>
  <si>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</si>
  <si>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</si>
  <si>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</si>
  <si>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</si>
  <si>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</si>
  <si>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</si>
  <si>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</si>
  <si>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</si>
  <si>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</si>
  <si>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</si>
  <si>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</si>
  <si>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</si>
  <si>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</si>
  <si>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</si>
  <si>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</si>
  <si>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</si>
  <si>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</si>
  <si>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</si>
  <si>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</si>
  <si>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</si>
  <si>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</si>
  <si>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</si>
  <si>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</si>
  <si>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</si>
  <si>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</si>
  <si>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</si>
  <si>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</si>
  <si>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</si>
  <si>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</si>
  <si>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</si>
  <si>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</si>
  <si>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</si>
  <si>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</si>
  <si>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</si>
  <si>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</si>
  <si>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</si>
  <si>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</si>
  <si>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</si>
  <si>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</si>
  <si>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</si>
  <si>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</si>
  <si>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</si>
  <si>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</si>
  <si>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</si>
  <si>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</si>
  <si>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</si>
  <si>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</si>
  <si>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</si>
  <si>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</si>
  <si>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</si>
  <si>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</si>
  <si>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</si>
  <si>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</si>
  <si>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</si>
  <si>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</si>
  <si>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</si>
  <si>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</si>
  <si>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</si>
  <si>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</si>
  <si>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</si>
  <si>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</si>
  <si>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</si>
  <si>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</si>
  <si>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</si>
  <si>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</si>
  <si>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</si>
  <si>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</si>
  <si>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</si>
  <si>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</si>
  <si>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</si>
  <si>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</si>
  <si>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</si>
  <si>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</si>
  <si>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</si>
  <si>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</si>
  <si>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</si>
  <si>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</si>
  <si>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</si>
  <si>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</si>
  <si>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</si>
  <si>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</si>
  <si>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</si>
  <si>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</si>
  <si>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</si>
  <si>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</si>
  <si>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</si>
  <si>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</si>
  <si>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</si>
  <si>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</si>
  <si>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</si>
  <si>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</si>
  <si>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</si>
  <si>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</si>
  <si>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</si>
  <si>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</si>
  <si>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</si>
  <si>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</si>
  <si>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</si>
  <si>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</si>
  <si>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</si>
  <si>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</si>
  <si>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</si>
  <si>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</si>
  <si>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</si>
  <si>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</si>
  <si>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</si>
  <si>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</si>
  <si>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</si>
  <si>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</si>
  <si>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</si>
  <si>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</si>
  <si>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</si>
  <si>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</si>
  <si>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</si>
  <si>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</si>
  <si>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</si>
  <si>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</si>
  <si>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</si>
  <si>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</si>
  <si>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</si>
  <si>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</si>
  <si>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</si>
  <si>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</si>
  <si>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</si>
  <si>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</si>
  <si>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</si>
  <si>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</si>
  <si>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</si>
  <si>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</si>
  <si>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</si>
  <si>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</si>
  <si>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</si>
  <si>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</si>
  <si>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</si>
  <si>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</si>
  <si>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</si>
  <si>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</si>
  <si>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</si>
  <si>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</si>
  <si>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</si>
  <si>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</si>
  <si>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</si>
  <si>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</si>
  <si>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</si>
  <si>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</si>
  <si>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</si>
  <si>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</si>
  <si>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</si>
  <si>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</si>
  <si>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</si>
  <si>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</si>
  <si>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</si>
  <si>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</si>
  <si>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</si>
  <si>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</si>
  <si>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</si>
  <si>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</si>
  <si>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</si>
  <si>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</si>
  <si>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</si>
  <si>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</si>
  <si>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</si>
  <si>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</si>
  <si>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</si>
  <si>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</si>
  <si>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</si>
  <si>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</si>
  <si>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</si>
  <si>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</si>
  <si>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</si>
  <si>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</si>
  <si>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</si>
  <si>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</si>
  <si>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</si>
  <si>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</si>
  <si>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</si>
  <si>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</si>
  <si>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</si>
  <si>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</si>
  <si>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</si>
  <si>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</si>
  <si>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</si>
  <si>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</si>
  <si>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</si>
  <si>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</si>
  <si>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</si>
  <si>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</si>
  <si>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</si>
  <si>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</si>
  <si>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</si>
  <si>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</si>
  <si>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</si>
  <si>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</si>
  <si>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</si>
  <si>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</si>
  <si>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</si>
  <si>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</si>
  <si>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</si>
  <si>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</si>
  <si>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</si>
  <si>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</si>
  <si>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</si>
  <si>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</si>
  <si>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</si>
  <si>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</si>
  <si>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</si>
  <si>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</si>
  <si>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</si>
  <si>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</si>
  <si>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</si>
  <si>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</si>
  <si>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</si>
  <si>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</si>
  <si>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</si>
  <si>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</si>
  <si>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</si>
  <si>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</si>
  <si>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</si>
  <si>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</si>
  <si>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</si>
  <si>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</si>
  <si>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</si>
  <si>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</si>
  <si>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</si>
  <si>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</si>
  <si>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</si>
  <si>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</si>
  <si>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</si>
  <si>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</si>
  <si>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</si>
  <si>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</si>
  <si>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</si>
  <si>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</si>
  <si>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</si>
  <si>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</si>
  <si>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</si>
  <si>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</si>
  <si>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</si>
  <si>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</si>
  <si>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</si>
  <si>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</si>
  <si>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</si>
  <si>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</si>
  <si>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</si>
  <si>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</si>
  <si>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</si>
  <si>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</si>
  <si>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</si>
  <si>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</si>
  <si>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</si>
  <si>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</si>
  <si>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</si>
  <si>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</si>
  <si>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</si>
  <si>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</si>
  <si>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</si>
  <si>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</si>
  <si>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</si>
  <si>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</si>
  <si>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</si>
  <si>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</si>
  <si>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</si>
  <si>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</si>
  <si>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</si>
  <si>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</si>
  <si>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</si>
  <si>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</si>
  <si>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</si>
  <si>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</si>
  <si>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</si>
  <si>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</si>
  <si>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</si>
  <si>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</si>
  <si>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</si>
  <si>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</si>
  <si>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</si>
  <si>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</si>
  <si>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</si>
  <si>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</si>
  <si>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</si>
  <si>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</si>
  <si>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</si>
  <si>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</si>
  <si>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</si>
  <si>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</si>
  <si>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</si>
  <si>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</si>
  <si>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</si>
  <si>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</si>
  <si>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</si>
  <si>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</si>
  <si>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</si>
  <si>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</si>
  <si>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</si>
  <si>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</si>
  <si>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</si>
  <si>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</si>
  <si>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</si>
  <si>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</si>
  <si>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</si>
  <si>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</si>
  <si>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</si>
  <si>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</si>
  <si>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</si>
  <si>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</si>
  <si>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</si>
  <si>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</si>
  <si>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</si>
  <si>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</si>
  <si>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</si>
  <si>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</si>
  <si>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</si>
  <si>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</si>
  <si>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</si>
  <si>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</si>
  <si>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</si>
  <si>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</si>
  <si>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</si>
  <si>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</si>
  <si>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</si>
  <si>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</si>
  <si>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</si>
  <si>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</si>
  <si>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</si>
  <si>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</si>
  <si>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</si>
  <si>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</si>
  <si>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</si>
  <si>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</si>
  <si>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</si>
  <si>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</si>
  <si>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</si>
  <si>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</si>
  <si>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</si>
  <si>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</si>
  <si>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</si>
  <si>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</si>
  <si>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</si>
  <si>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</si>
  <si>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</si>
  <si>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</si>
  <si>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</si>
  <si>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</si>
  <si>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</si>
  <si>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</si>
  <si>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</si>
  <si>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</si>
  <si>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</si>
  <si>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</si>
  <si>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</si>
  <si>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</si>
  <si>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</si>
  <si>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</si>
  <si>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</si>
  <si>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</si>
  <si>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</si>
  <si>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</si>
  <si>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</si>
  <si>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</si>
  <si>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</si>
  <si>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</si>
  <si>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</si>
  <si>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</si>
  <si>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</si>
  <si>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</si>
  <si>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</si>
  <si>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</si>
  <si>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</si>
  <si>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</si>
  <si>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</si>
  <si>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</si>
  <si>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</si>
  <si>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</si>
  <si>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</si>
  <si>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</si>
  <si>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</si>
  <si>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</si>
  <si>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</si>
  <si>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</si>
  <si>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</si>
  <si>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</si>
  <si>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</si>
  <si>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</si>
  <si>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</si>
  <si>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</si>
  <si>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</si>
  <si>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</si>
  <si>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</si>
  <si>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</si>
  <si>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</si>
  <si>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</si>
  <si>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</si>
  <si>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</si>
  <si>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</si>
  <si>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</si>
  <si>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</si>
  <si>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</si>
  <si>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</si>
  <si>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</si>
  <si>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</si>
  <si>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</si>
  <si>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</si>
  <si>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</si>
  <si>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</si>
  <si>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</si>
  <si>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</si>
  <si>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</si>
  <si>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</si>
  <si>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</si>
  <si>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</si>
  <si>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</si>
  <si>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</si>
  <si>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</si>
  <si>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</si>
  <si>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</si>
  <si>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</si>
  <si>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</si>
  <si>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</si>
  <si>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</si>
  <si>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</si>
  <si>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</si>
  <si>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</si>
  <si>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</si>
  <si>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</si>
  <si>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</si>
  <si>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</si>
  <si>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</si>
  <si>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</si>
  <si>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</si>
  <si>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</si>
  <si>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</si>
  <si>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</si>
  <si>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</si>
  <si>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</si>
  <si>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</si>
  <si>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</si>
  <si>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</si>
  <si>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</si>
  <si>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</si>
  <si>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</si>
  <si>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</si>
  <si>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</si>
  <si>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</si>
  <si>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</si>
  <si>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</si>
  <si>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</si>
  <si>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</si>
  <si>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</si>
  <si>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</si>
  <si>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</si>
  <si>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</si>
  <si>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</si>
  <si>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</si>
  <si>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</si>
  <si>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</si>
  <si>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</si>
  <si>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</si>
  <si>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</si>
  <si>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</si>
  <si>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</si>
  <si>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</si>
  <si>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</si>
  <si>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</si>
  <si>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</si>
  <si>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</si>
  <si>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</si>
  <si>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</si>
  <si>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</si>
  <si>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</si>
  <si>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</si>
  <si>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</si>
  <si>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</si>
  <si>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</si>
  <si>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</si>
  <si>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</si>
  <si>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</si>
  <si>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</si>
  <si>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</si>
  <si>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</si>
  <si>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</si>
  <si>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</si>
  <si>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</si>
  <si>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</si>
  <si>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</si>
  <si>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</si>
  <si>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</si>
  <si>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</si>
  <si>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</si>
  <si>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</si>
  <si>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</si>
  <si>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</si>
  <si>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</si>
  <si>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</si>
  <si>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</si>
  <si>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</si>
  <si>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</si>
  <si>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</si>
  <si>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</si>
  <si>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</si>
  <si>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</si>
  <si>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</si>
  <si>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</si>
  <si>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</si>
  <si>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</si>
  <si>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</si>
  <si>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</si>
  <si>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</si>
  <si>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</si>
  <si>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</si>
  <si>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</si>
  <si>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</si>
  <si>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</si>
  <si>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</si>
  <si>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</si>
  <si>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</si>
  <si>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</si>
  <si>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</si>
  <si>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</si>
  <si>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</si>
  <si>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</si>
  <si>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</si>
  <si>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</si>
  <si>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</si>
  <si>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</si>
  <si>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</si>
  <si>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</si>
  <si>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</si>
  <si>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</si>
  <si>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</si>
  <si>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</si>
  <si>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</si>
  <si>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</si>
  <si>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</si>
  <si>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</si>
  <si>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</si>
  <si>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</si>
  <si>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</si>
  <si>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</si>
  <si>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</si>
  <si>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</si>
  <si>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</si>
  <si>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</si>
  <si>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</si>
  <si>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</si>
  <si>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</si>
  <si>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</si>
  <si>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</si>
  <si>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</si>
  <si>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</si>
  <si>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</si>
  <si>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</si>
  <si>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</si>
  <si>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</si>
  <si>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</si>
  <si>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</si>
  <si>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</si>
  <si>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</si>
  <si>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</si>
  <si>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</si>
  <si>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</si>
  <si>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</si>
  <si>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</si>
  <si>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</si>
  <si>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</si>
  <si>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</si>
  <si>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</si>
  <si>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</si>
  <si>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</si>
  <si>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</si>
  <si>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</si>
  <si>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</si>
  <si>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</si>
  <si>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</si>
  <si>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</si>
  <si>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</si>
  <si>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</si>
  <si>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</si>
  <si>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</si>
  <si>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</si>
  <si>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</si>
  <si>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</si>
  <si>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</si>
  <si>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</si>
  <si>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</si>
  <si>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</si>
  <si>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</si>
  <si>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</si>
  <si>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</si>
  <si>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</si>
  <si>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</si>
  <si>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</si>
  <si>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</si>
  <si>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</si>
  <si>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</si>
  <si>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</si>
  <si>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</si>
  <si>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</si>
  <si>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</si>
  <si>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</si>
  <si>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</si>
  <si>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</si>
  <si>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</si>
  <si>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</si>
  <si>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</si>
  <si>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</si>
  <si>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</si>
  <si>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</si>
  <si>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</si>
  <si>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</si>
  <si>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</si>
  <si>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</si>
  <si>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</si>
  <si>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</si>
  <si>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</si>
  <si>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</si>
  <si>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</si>
  <si>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</si>
  <si>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</si>
  <si>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</si>
  <si>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</si>
  <si>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</si>
  <si>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</si>
  <si>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</si>
  <si>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</si>
  <si>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</si>
  <si>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</si>
  <si>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</si>
  <si>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</si>
  <si>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</si>
  <si>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</si>
  <si>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</si>
  <si>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</si>
  <si>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</si>
  <si>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</si>
  <si>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</si>
  <si>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</si>
  <si>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</si>
  <si>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</si>
  <si>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</si>
  <si>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</si>
  <si>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</si>
  <si>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</si>
  <si>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</si>
  <si>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</si>
  <si>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</si>
  <si>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</si>
  <si>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</si>
  <si>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</si>
  <si>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</si>
  <si>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</si>
  <si>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</si>
  <si>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</si>
  <si>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</si>
  <si>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</si>
  <si>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</si>
  <si>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</si>
  <si>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</si>
  <si>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</si>
  <si>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</si>
  <si>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</si>
  <si>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</si>
  <si>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</si>
  <si>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</si>
  <si>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</si>
  <si>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</si>
  <si>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</si>
  <si>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</si>
  <si>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</si>
  <si>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</si>
  <si>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</si>
  <si>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</si>
  <si>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</si>
  <si>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</si>
  <si>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</si>
  <si>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</si>
  <si>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</si>
  <si>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</si>
  <si>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</si>
  <si>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</si>
  <si>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</si>
  <si>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</si>
  <si>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</si>
  <si>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</si>
  <si>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</si>
  <si>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</si>
  <si>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</si>
  <si>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</si>
  <si>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</si>
  <si>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</si>
  <si>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</si>
  <si>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</si>
  <si>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</si>
  <si>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</si>
  <si>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</si>
  <si>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</si>
  <si>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</si>
  <si>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</si>
  <si>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</si>
  <si>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</si>
  <si>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</si>
  <si>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</si>
  <si>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</si>
  <si>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</si>
  <si>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</si>
  <si>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</si>
  <si>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</si>
  <si>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</si>
  <si>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</si>
  <si>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</si>
  <si>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</si>
  <si>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</si>
  <si>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</si>
  <si>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</si>
  <si>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</si>
  <si>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</si>
  <si>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</si>
  <si>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</si>
  <si>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</si>
  <si>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</si>
  <si>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</si>
  <si>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</si>
  <si>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</si>
  <si>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</si>
  <si>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</si>
  <si>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</si>
  <si>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</si>
  <si>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</si>
  <si>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</si>
  <si>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</si>
  <si>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</si>
  <si>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</si>
  <si>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</si>
  <si>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</si>
  <si>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</si>
  <si>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</si>
  <si>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</si>
  <si>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</si>
  <si>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</si>
  <si>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</si>
  <si>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</si>
  <si>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</si>
  <si>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</si>
  <si>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</si>
  <si>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</si>
  <si>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</si>
  <si>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</si>
  <si>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</si>
  <si>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</si>
  <si>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</si>
  <si>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</si>
  <si>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</si>
  <si>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</si>
  <si>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</si>
  <si>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</si>
  <si>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</si>
  <si>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</si>
  <si>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</si>
  <si>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</si>
  <si>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</si>
  <si>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</si>
  <si>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</si>
  <si>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</si>
  <si>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</si>
  <si>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</si>
  <si>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</si>
  <si>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</si>
  <si>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</si>
  <si>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</si>
  <si>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</si>
  <si>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</si>
  <si>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</si>
  <si>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</si>
  <si>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</si>
  <si>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</si>
  <si>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</si>
  <si>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</si>
  <si>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</si>
  <si>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</si>
  <si>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</si>
  <si>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</si>
  <si>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</si>
  <si>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</si>
  <si>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</si>
  <si>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</si>
  <si>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</si>
  <si>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</si>
  <si>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</si>
  <si>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</si>
  <si>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</si>
  <si>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</si>
  <si>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</si>
  <si>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</si>
  <si>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</si>
  <si>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</si>
  <si>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</si>
  <si>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</si>
  <si>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</si>
  <si>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</si>
  <si>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</si>
  <si>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</si>
  <si>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</si>
  <si>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</si>
  <si>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</si>
  <si>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</si>
  <si>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</si>
  <si>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</si>
  <si>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</si>
  <si>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</si>
  <si>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</si>
  <si>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</si>
  <si>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</si>
  <si>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</si>
  <si>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</si>
  <si>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</si>
  <si>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</si>
  <si>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</si>
  <si>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</si>
  <si>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</si>
  <si>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</si>
  <si>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</si>
  <si>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</si>
  <si>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</si>
  <si>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</si>
  <si>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</si>
  <si>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</si>
  <si>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</si>
  <si>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</si>
  <si>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</si>
  <si>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</si>
  <si>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</si>
  <si>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</si>
  <si>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</si>
  <si>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</si>
  <si>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</si>
  <si>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</si>
  <si>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</si>
  <si>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</si>
  <si>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</si>
  <si>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</si>
  <si>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</si>
  <si>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</si>
  <si>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</si>
  <si>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</si>
  <si>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</si>
  <si>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</si>
  <si>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</si>
  <si>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</si>
  <si>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</si>
  <si>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</si>
  <si>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</si>
  <si>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</si>
  <si>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</si>
  <si>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</si>
  <si>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</si>
  <si>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</si>
  <si>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</si>
  <si>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</si>
  <si>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</si>
  <si>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</si>
  <si>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</si>
  <si>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</si>
  <si>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</si>
  <si>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</si>
  <si>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</si>
  <si>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</si>
  <si>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</si>
  <si>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</si>
  <si>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</si>
  <si>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</si>
  <si>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</si>
  <si>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</si>
  <si>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</si>
  <si>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</si>
  <si>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</si>
  <si>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</si>
  <si>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</si>
  <si>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</si>
  <si>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</si>
  <si>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</si>
  <si>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</si>
  <si>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</si>
  <si>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</si>
  <si>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</si>
  <si>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</si>
  <si>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</si>
  <si>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</si>
  <si>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</si>
  <si>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</si>
  <si>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</si>
  <si>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</si>
  <si>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</si>
  <si>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</si>
  <si>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</si>
  <si>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</si>
  <si>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</si>
  <si>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</si>
  <si>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</si>
  <si>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</si>
  <si>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</si>
  <si>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</si>
  <si>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</si>
  <si>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</si>
  <si>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</si>
  <si>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</si>
  <si>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</si>
  <si>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</si>
  <si>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</si>
  <si>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</si>
  <si>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</si>
  <si>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</si>
  <si>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</si>
  <si>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</si>
  <si>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</si>
  <si>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</si>
  <si>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</si>
  <si>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</si>
  <si>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</si>
  <si>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</si>
  <si>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</si>
  <si>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</si>
  <si>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</si>
  <si>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</si>
  <si>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</si>
  <si>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</si>
  <si>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</si>
  <si>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</si>
  <si>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</si>
  <si>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</si>
  <si>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</si>
  <si>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</si>
  <si>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</si>
  <si>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</si>
  <si>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</si>
  <si>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</si>
  <si>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</si>
  <si>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</si>
  <si>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</si>
  <si>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</si>
  <si>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</si>
  <si>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</si>
  <si>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</si>
  <si>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</si>
  <si>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</si>
  <si>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</si>
  <si>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</si>
  <si>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</si>
  <si>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</si>
  <si>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</si>
  <si>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</si>
  <si>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</si>
  <si>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</si>
  <si>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</si>
  <si>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</si>
  <si>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</si>
  <si>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</si>
  <si>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</si>
  <si>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</si>
  <si>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</si>
  <si>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</si>
  <si>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</si>
  <si>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</si>
  <si>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</si>
  <si>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</si>
  <si>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</si>
  <si>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</si>
  <si>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</si>
  <si>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</si>
  <si>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</si>
  <si>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</si>
  <si>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</si>
  <si>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</si>
  <si>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</si>
  <si>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</si>
  <si>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</si>
  <si>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</si>
  <si>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</si>
  <si>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</si>
  <si>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</si>
  <si>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</si>
  <si>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</si>
  <si>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</si>
  <si>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</si>
  <si>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</si>
  <si>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</si>
  <si>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</si>
  <si>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</si>
  <si>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</si>
  <si>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</si>
  <si>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</si>
  <si>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</si>
  <si>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</si>
  <si>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</si>
  <si>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</si>
  <si>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</si>
  <si>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</si>
  <si>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</si>
  <si>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</si>
  <si>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</si>
  <si>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</si>
  <si>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</si>
  <si>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</si>
  <si>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</si>
  <si>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</si>
  <si>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</si>
  <si>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</si>
  <si>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</si>
  <si>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</si>
  <si>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</si>
  <si>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</si>
  <si>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</si>
  <si>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</si>
  <si>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</si>
  <si>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</si>
  <si>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</si>
  <si>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</si>
  <si>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</si>
  <si>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</si>
  <si>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</si>
  <si>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</si>
  <si>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</si>
  <si>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</si>
  <si>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</si>
  <si>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</si>
  <si>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</si>
  <si>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</si>
  <si>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</si>
  <si>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</si>
  <si>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</si>
  <si>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</si>
  <si>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</si>
  <si>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</si>
  <si>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</si>
  <si>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</si>
  <si>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</si>
  <si>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</si>
  <si>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</si>
  <si>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</si>
  <si>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</si>
  <si>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</si>
  <si>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</si>
  <si>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</si>
  <si>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</si>
  <si>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</si>
  <si>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</si>
  <si>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</si>
  <si>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</si>
  <si>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</si>
  <si>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</si>
  <si>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</si>
  <si>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</si>
  <si>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</si>
  <si>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</si>
  <si>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</si>
  <si>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</si>
  <si>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</si>
  <si>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</si>
  <si>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</si>
  <si>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</si>
  <si>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</si>
  <si>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</si>
  <si>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</si>
  <si>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</si>
  <si>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</si>
  <si>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</si>
  <si>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</si>
  <si>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</si>
  <si>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</si>
  <si>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</si>
  <si>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</si>
  <si>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</si>
  <si>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</si>
  <si>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</si>
  <si>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</si>
  <si>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</si>
  <si>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</si>
  <si>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</si>
  <si>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</si>
  <si>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</si>
  <si>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</si>
  <si>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</si>
  <si>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</si>
  <si>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</si>
  <si>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</si>
  <si>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</si>
  <si>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</si>
  <si>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</si>
  <si>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</si>
  <si>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</si>
  <si>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</si>
  <si>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</si>
  <si>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</si>
  <si>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</si>
  <si>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</si>
  <si>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</si>
  <si>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</si>
  <si>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</si>
  <si>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</si>
  <si>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</si>
  <si>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</si>
  <si>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</si>
  <si>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</si>
  <si>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</si>
  <si>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</si>
  <si>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</si>
  <si>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</si>
  <si>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</si>
  <si>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</si>
  <si>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</si>
  <si>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</si>
  <si>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</si>
  <si>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</si>
  <si>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</si>
  <si>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</si>
  <si>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</si>
  <si>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</si>
  <si>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</si>
  <si>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</si>
  <si>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</si>
  <si>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</si>
  <si>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</si>
  <si>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</si>
  <si>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</si>
  <si>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</si>
  <si>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</si>
  <si>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</si>
  <si>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</si>
  <si>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</si>
  <si>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</si>
  <si>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</si>
  <si>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</si>
  <si>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</si>
  <si>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</si>
  <si>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</si>
  <si>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</si>
  <si>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</si>
  <si>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</si>
  <si>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</si>
  <si>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</si>
  <si>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</si>
  <si>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</si>
  <si>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</si>
  <si>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</si>
  <si>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</si>
  <si>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</si>
  <si>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</si>
  <si>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</si>
  <si>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</si>
  <si>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</si>
  <si>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</si>
  <si>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</si>
  <si>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</si>
  <si>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</si>
  <si>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</si>
  <si>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</si>
  <si>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</si>
  <si>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</si>
  <si>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</si>
  <si>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</si>
  <si>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</si>
  <si>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</si>
  <si>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</si>
  <si>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</si>
  <si>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</si>
  <si>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</si>
  <si>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</si>
  <si>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</si>
  <si>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</si>
  <si>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</si>
  <si>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</si>
  <si>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</si>
  <si>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</si>
  <si>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</si>
  <si>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</si>
  <si>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</si>
  <si>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</si>
  <si>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</si>
  <si>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</si>
  <si>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</si>
  <si>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</si>
  <si>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</si>
  <si>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</si>
  <si>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</si>
  <si>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</si>
  <si>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</si>
  <si>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</si>
  <si>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</si>
  <si>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</si>
  <si>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</si>
  <si>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</si>
  <si>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</si>
  <si>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</si>
  <si>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</si>
  <si>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</si>
  <si>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</si>
  <si>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</si>
  <si>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</si>
  <si>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</si>
  <si>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</si>
  <si>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</si>
  <si>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</si>
  <si>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</si>
  <si>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</si>
  <si>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</si>
  <si>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</si>
  <si>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</si>
  <si>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</si>
  <si>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</si>
  <si>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</si>
  <si>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</si>
  <si>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</si>
  <si>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</si>
  <si>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</si>
  <si>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</si>
  <si>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</si>
  <si>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</si>
  <si>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</si>
  <si>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</si>
  <si>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</si>
  <si>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</si>
  <si>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</si>
  <si>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</si>
  <si>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</si>
  <si>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</si>
  <si>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</si>
  <si>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</si>
  <si>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</si>
  <si>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</si>
  <si>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</si>
  <si>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</si>
  <si>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</si>
  <si>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</si>
  <si>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</si>
  <si>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</si>
  <si>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</si>
  <si>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</si>
  <si>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</si>
  <si>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</si>
  <si>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</si>
  <si>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</si>
  <si>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</si>
  <si>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</si>
  <si>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</si>
  <si>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</si>
  <si>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</si>
  <si>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</si>
  <si>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</si>
  <si>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</si>
  <si>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</si>
  <si>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</si>
  <si>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</si>
  <si>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</si>
  <si>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</si>
  <si>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</si>
  <si>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</si>
  <si>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</si>
  <si>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</si>
  <si>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</si>
  <si>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</si>
  <si>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</si>
  <si>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</si>
  <si>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</si>
  <si>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</si>
  <si>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</si>
  <si>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</si>
  <si>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</si>
  <si>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</si>
  <si>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</si>
  <si>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</si>
  <si>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</si>
  <si>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</si>
  <si>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</si>
  <si>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</si>
  <si>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</si>
  <si>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</si>
  <si>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</si>
  <si>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</si>
  <si>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</si>
  <si>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</si>
  <si>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</si>
  <si>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</si>
  <si>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</si>
  <si>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</si>
  <si>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</si>
  <si>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</si>
  <si>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</si>
  <si>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</si>
  <si>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</si>
  <si>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</si>
  <si>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</si>
  <si>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</si>
  <si>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</si>
  <si>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</si>
  <si>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</si>
  <si>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</si>
  <si>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</si>
  <si>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</si>
  <si>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</si>
  <si>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</si>
  <si>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</si>
  <si>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</si>
  <si>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</si>
  <si>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</si>
  <si>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</si>
  <si>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</si>
  <si>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</si>
  <si>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</si>
  <si>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</si>
  <si>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</si>
  <si>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</si>
  <si>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</si>
  <si>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</si>
  <si>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</si>
  <si>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</si>
  <si>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</si>
  <si>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</si>
  <si>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</si>
  <si>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</si>
  <si>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</si>
  <si>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</si>
  <si>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</si>
  <si>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</si>
  <si>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</si>
  <si>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</si>
  <si>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</si>
  <si>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</si>
  <si>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</si>
  <si>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</si>
  <si>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</si>
  <si>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</si>
  <si>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</si>
  <si>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</si>
  <si>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</si>
  <si>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</si>
  <si>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</si>
  <si>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</si>
  <si>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</si>
  <si>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</si>
  <si>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</si>
  <si>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</si>
  <si>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</si>
  <si>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</si>
  <si>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</si>
  <si>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</si>
  <si>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</si>
  <si>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</si>
  <si>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</si>
  <si>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</si>
  <si>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</si>
  <si>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</si>
  <si>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</si>
  <si>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</si>
  <si>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</si>
  <si>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</si>
  <si>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</si>
  <si>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</si>
  <si>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</si>
  <si>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</si>
  <si>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</si>
  <si>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</si>
  <si>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</si>
  <si>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</si>
  <si>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</si>
  <si>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</si>
  <si>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</si>
  <si>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</si>
  <si>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</si>
  <si>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</si>
  <si>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</si>
  <si>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</si>
  <si>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</si>
  <si>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</si>
  <si>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</si>
  <si>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</si>
  <si>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</si>
  <si>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</si>
  <si>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</si>
  <si>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</si>
  <si>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</si>
  <si>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</si>
  <si>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</si>
  <si>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</si>
  <si>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</si>
  <si>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</si>
  <si>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</si>
  <si>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</si>
  <si>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</si>
  <si>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</si>
  <si>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</si>
  <si>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</si>
  <si>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</si>
  <si>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</si>
  <si>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</si>
  <si>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</si>
  <si>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</si>
  <si>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</si>
  <si>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</si>
  <si>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</si>
  <si>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</si>
  <si>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</si>
  <si>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</si>
  <si>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</si>
  <si>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</si>
  <si>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</si>
  <si>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</si>
  <si>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</si>
  <si>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</si>
  <si>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</si>
  <si>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</si>
  <si>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</si>
  <si>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</si>
  <si>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</si>
  <si>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</si>
  <si>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</si>
  <si>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</si>
  <si>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</si>
  <si>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</si>
  <si>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</si>
  <si>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</si>
  <si>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</si>
  <si>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</si>
  <si>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</si>
  <si>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</si>
  <si>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</si>
  <si>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</si>
  <si>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</si>
  <si>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</si>
  <si>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</si>
  <si>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</si>
  <si>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</si>
  <si>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</si>
  <si>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</si>
  <si>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</si>
  <si>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</si>
  <si>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</si>
  <si>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</si>
  <si>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</si>
  <si>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</si>
  <si>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</si>
  <si>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</si>
  <si>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</si>
  <si>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</si>
  <si>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</si>
  <si>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</si>
  <si>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</si>
  <si>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</si>
  <si>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</si>
  <si>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</si>
  <si>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</si>
  <si>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</si>
  <si>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</si>
  <si>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</si>
  <si>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</si>
  <si>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</si>
  <si>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</si>
  <si>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</si>
  <si>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</si>
  <si>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</si>
  <si>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</si>
  <si>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</si>
  <si>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</si>
  <si>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</si>
  <si>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</si>
  <si>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</si>
  <si>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</si>
  <si>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</si>
  <si>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</si>
  <si>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</si>
  <si>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</si>
  <si>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</si>
  <si>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</si>
  <si>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</si>
  <si>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</si>
  <si>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</si>
  <si>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</si>
  <si>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</si>
  <si>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</si>
  <si>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</si>
  <si>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</si>
  <si>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</si>
  <si>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</si>
  <si>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</si>
  <si>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</si>
  <si>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</si>
  <si>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</si>
  <si>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</si>
  <si>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</si>
  <si>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</si>
  <si>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</si>
  <si>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</si>
  <si>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</si>
  <si>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</si>
  <si>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</si>
  <si>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</si>
  <si>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</si>
  <si>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</si>
  <si>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</si>
  <si>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</si>
  <si>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</si>
  <si>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</si>
  <si>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</si>
  <si>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</si>
  <si>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</si>
  <si>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</si>
  <si>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</si>
  <si>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</si>
  <si>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</si>
  <si>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</si>
  <si>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</si>
  <si>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</si>
  <si>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</si>
  <si>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</si>
  <si>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</si>
  <si>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</si>
  <si>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</si>
  <si>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</si>
  <si>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</si>
  <si>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</si>
  <si>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</si>
  <si>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</si>
  <si>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</si>
  <si>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</si>
  <si>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</si>
  <si>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</si>
  <si>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</si>
  <si>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</si>
  <si>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</si>
  <si>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</si>
  <si>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</si>
  <si>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</si>
  <si>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</si>
  <si>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</si>
  <si>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</si>
  <si>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</si>
  <si>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</si>
  <si>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</si>
  <si>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</si>
  <si>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</si>
  <si>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</si>
  <si>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</si>
  <si>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</si>
  <si>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</si>
  <si>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</si>
  <si>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</si>
  <si>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</si>
  <si>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</si>
  <si>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</si>
  <si>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</si>
  <si>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</si>
  <si>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</si>
  <si>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</si>
  <si>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</si>
  <si>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</si>
  <si>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</si>
  <si>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</si>
  <si>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</si>
  <si>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</si>
  <si>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</si>
  <si>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</si>
  <si>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</si>
  <si>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</si>
  <si>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</si>
  <si>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</si>
  <si>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</si>
  <si>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</si>
  <si>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</si>
  <si>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</si>
  <si>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</si>
  <si>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</si>
  <si>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</si>
  <si>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</si>
  <si>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</si>
  <si>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</si>
  <si>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</si>
  <si>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</si>
  <si>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</si>
  <si>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</si>
  <si>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</si>
  <si>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</si>
  <si>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</si>
  <si>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</si>
  <si>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</si>
  <si>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</si>
  <si>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</si>
  <si>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</si>
  <si>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</si>
  <si>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</si>
  <si>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</si>
  <si>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</si>
  <si>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</si>
  <si>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</si>
  <si>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</si>
  <si>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</si>
  <si>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</si>
  <si>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</si>
  <si>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</si>
  <si>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</si>
  <si>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</si>
  <si>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</si>
  <si>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</si>
  <si>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</si>
  <si>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</si>
  <si>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</si>
  <si>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</si>
  <si>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</si>
  <si>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</si>
  <si>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</si>
  <si>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</si>
  <si>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</si>
  <si>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</si>
  <si>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</si>
  <si>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</si>
  <si>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</si>
  <si>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</si>
  <si>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</si>
  <si>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</si>
  <si>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</si>
  <si>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</si>
  <si>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</si>
  <si>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</si>
  <si>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</si>
  <si>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</si>
  <si>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</si>
  <si>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</si>
  <si>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</si>
  <si>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</si>
  <si>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</si>
  <si>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</si>
  <si>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</si>
  <si>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</si>
  <si>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</si>
  <si>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</si>
  <si>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</si>
  <si>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</si>
  <si>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</si>
  <si>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</si>
  <si>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</si>
  <si>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</si>
  <si>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</si>
  <si>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</si>
  <si>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</si>
  <si>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</si>
  <si>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</si>
  <si>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</si>
  <si>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</si>
  <si>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</si>
  <si>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</si>
  <si>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</si>
  <si>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</si>
  <si>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</si>
  <si>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</si>
  <si>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</si>
  <si>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</si>
  <si>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</si>
  <si>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</si>
  <si>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</si>
  <si>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</si>
  <si>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</si>
  <si>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</si>
  <si>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</si>
  <si>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</si>
  <si>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</si>
  <si>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</si>
  <si>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</si>
  <si>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</si>
  <si>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</si>
  <si>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</si>
  <si>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</si>
  <si>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</si>
  <si>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</si>
  <si>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</si>
  <si>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</si>
  <si>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</si>
  <si>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</si>
  <si>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</si>
  <si>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</si>
  <si>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</si>
  <si>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</si>
  <si>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</si>
  <si>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</si>
  <si>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</si>
  <si>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</si>
  <si>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</si>
  <si>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</si>
  <si>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</si>
  <si>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</si>
  <si>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</si>
  <si>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</si>
  <si>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</si>
  <si>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</si>
  <si>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</si>
  <si>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</si>
  <si>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</si>
  <si>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</si>
  <si>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</si>
  <si>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</si>
  <si>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</si>
  <si>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</si>
  <si>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</si>
  <si>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</si>
  <si>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</si>
  <si>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</si>
  <si>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</si>
  <si>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</si>
  <si>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</si>
  <si>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</si>
  <si>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</si>
  <si>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</si>
  <si>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</si>
  <si>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</si>
  <si>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</si>
  <si>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</si>
  <si>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</si>
  <si>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</si>
  <si>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</si>
  <si>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</si>
  <si>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</si>
  <si>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</si>
  <si>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</si>
  <si>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</si>
  <si>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</si>
  <si>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</si>
  <si>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</si>
  <si>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</si>
  <si>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</si>
  <si>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</si>
  <si>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</si>
  <si>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</si>
  <si>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</si>
  <si>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</si>
  <si>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</si>
  <si>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</si>
  <si>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</si>
  <si>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</si>
  <si>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</si>
  <si>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</si>
  <si>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</si>
  <si>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</si>
  <si>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</si>
  <si>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</si>
  <si>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</si>
  <si>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</si>
  <si>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</si>
  <si>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</si>
  <si>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</si>
  <si>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</si>
  <si>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</si>
  <si>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</si>
  <si>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</si>
  <si>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</si>
  <si>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</si>
  <si>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</si>
  <si>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</si>
  <si>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</si>
  <si>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</si>
  <si>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</si>
  <si>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</si>
  <si>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</si>
  <si>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</si>
  <si>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</si>
  <si>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</si>
  <si>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</si>
  <si>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</si>
  <si>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</si>
  <si>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</si>
  <si>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</si>
  <si>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</si>
  <si>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</si>
  <si>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</si>
  <si>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</si>
  <si>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</si>
  <si>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</si>
  <si>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</si>
  <si>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</si>
  <si>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</si>
  <si>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</si>
  <si>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</si>
  <si>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</si>
  <si>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</si>
  <si>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</si>
  <si>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</si>
  <si>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</si>
  <si>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</si>
  <si>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</si>
  <si>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</si>
  <si>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</si>
  <si>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</si>
  <si>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</si>
  <si>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</si>
  <si>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</si>
  <si>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</si>
  <si>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</si>
  <si>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</si>
  <si>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</si>
  <si>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</si>
  <si>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</si>
  <si>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</si>
  <si>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</si>
  <si>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</si>
  <si>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</si>
  <si>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</si>
  <si>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</si>
  <si>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</si>
  <si>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</si>
  <si>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</si>
  <si>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</si>
  <si>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</si>
  <si>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</si>
  <si>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</si>
  <si>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</si>
  <si>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</si>
  <si>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</si>
  <si>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</si>
  <si>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</si>
  <si>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</si>
  <si>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</si>
  <si>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</si>
  <si>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</si>
  <si>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</si>
  <si>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</si>
  <si>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</si>
  <si>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</si>
  <si>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</si>
  <si>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</si>
  <si>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</si>
  <si>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</si>
  <si>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</si>
  <si>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</si>
  <si>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</si>
  <si>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</si>
  <si>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</si>
  <si>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</si>
  <si>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</si>
  <si>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</si>
  <si>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</si>
  <si>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</si>
  <si>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</si>
  <si>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</si>
  <si>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</si>
  <si>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</si>
  <si>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</si>
  <si>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</si>
  <si>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</si>
  <si>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</si>
  <si>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</si>
  <si>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</si>
  <si>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</si>
  <si>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</si>
  <si>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</si>
  <si>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</si>
  <si>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</si>
  <si>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</si>
  <si>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</si>
  <si>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</si>
  <si>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</si>
  <si>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</si>
  <si>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</si>
  <si>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</si>
  <si>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</si>
  <si>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</si>
  <si>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</si>
  <si>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</si>
  <si>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</si>
  <si>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</si>
  <si>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</si>
  <si>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</si>
  <si>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</si>
  <si>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</si>
  <si>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</si>
  <si>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</si>
  <si>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</si>
  <si>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</si>
  <si>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</si>
  <si>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</si>
  <si>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</si>
  <si>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</si>
  <si>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</si>
  <si>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</si>
  <si>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</si>
  <si>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</si>
  <si>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</si>
  <si>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</si>
  <si>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</si>
  <si>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</si>
  <si>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</si>
  <si>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</si>
  <si>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</si>
  <si>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</si>
  <si>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</si>
  <si>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</si>
  <si>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</si>
  <si>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</si>
  <si>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</si>
  <si>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</si>
  <si>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</si>
  <si>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</si>
  <si>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</si>
  <si>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</si>
  <si>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</si>
  <si>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</si>
  <si>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</si>
  <si>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</si>
  <si>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</si>
  <si>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</si>
  <si>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</si>
  <si>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</si>
  <si>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</si>
  <si>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</si>
  <si>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</si>
  <si>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</si>
  <si>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</si>
  <si>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</si>
  <si>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</si>
  <si>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</si>
  <si>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</si>
  <si>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</si>
  <si>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</si>
  <si>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</si>
  <si>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</si>
  <si>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</si>
  <si>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</si>
  <si>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</si>
  <si>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</si>
  <si>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</si>
  <si>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</si>
  <si>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</si>
  <si>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</si>
  <si>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</si>
  <si>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</si>
  <si>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</si>
  <si>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</si>
  <si>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</si>
  <si>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</si>
  <si>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</si>
  <si>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</si>
  <si>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</si>
  <si>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</si>
  <si>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</si>
  <si>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</si>
  <si>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</si>
  <si>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</si>
  <si>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</si>
  <si>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</si>
  <si>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</si>
  <si>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</si>
  <si>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</si>
  <si>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</si>
  <si>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</si>
  <si>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</si>
  <si>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</si>
  <si>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</si>
  <si>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</si>
  <si>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</si>
  <si>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</si>
  <si>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</si>
  <si>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</si>
  <si>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</si>
  <si>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</si>
  <si>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</si>
  <si>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</si>
  <si>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</si>
  <si>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</si>
  <si>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</si>
  <si>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</si>
  <si>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</si>
  <si>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</si>
  <si>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</si>
  <si>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</si>
  <si>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</si>
  <si>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</si>
  <si>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</si>
  <si>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</si>
  <si>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</si>
  <si>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</si>
  <si>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</si>
  <si>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</si>
  <si>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</si>
  <si>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</si>
  <si>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</si>
  <si>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</si>
  <si>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</si>
  <si>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</si>
  <si>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</si>
  <si>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</si>
  <si>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</si>
  <si>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</si>
  <si>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</si>
  <si>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</si>
  <si>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</si>
  <si>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</si>
  <si>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</si>
  <si>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</si>
  <si>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</si>
  <si>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</si>
  <si>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</si>
  <si>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</si>
  <si>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</si>
  <si>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</si>
  <si>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</si>
  <si>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</si>
  <si>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</si>
  <si>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</si>
  <si>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</si>
  <si>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</si>
  <si>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</si>
  <si>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</si>
  <si>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</si>
  <si>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</si>
  <si>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</si>
  <si>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</si>
  <si>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</si>
  <si>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</si>
  <si>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</si>
  <si>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</si>
  <si>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</si>
  <si>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</si>
  <si>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</si>
  <si>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</si>
  <si>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</si>
  <si>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</si>
  <si>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</si>
  <si>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</si>
  <si>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</si>
  <si>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</si>
  <si>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</si>
  <si>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</si>
  <si>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</si>
  <si>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</si>
  <si>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</si>
  <si>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</si>
  <si>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</si>
  <si>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</si>
  <si>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</si>
  <si>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</si>
  <si>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</si>
  <si>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</si>
  <si>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</si>
  <si>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</si>
  <si>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</si>
  <si>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</si>
  <si>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</si>
  <si>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</si>
  <si>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</si>
  <si>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</si>
  <si>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</si>
  <si>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</si>
  <si>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</si>
  <si>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</si>
  <si>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</si>
  <si>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</si>
  <si>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</si>
  <si>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</si>
  <si>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</si>
  <si>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</si>
  <si>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</si>
  <si>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</si>
  <si>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</si>
  <si>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</si>
  <si>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</si>
  <si>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</si>
  <si>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</si>
  <si>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</si>
  <si>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</si>
  <si>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</si>
  <si>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</si>
  <si>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</si>
  <si>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</si>
  <si>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</si>
  <si>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</si>
  <si>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</si>
  <si>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</si>
  <si>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</si>
  <si>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</si>
  <si>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</si>
  <si>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</si>
  <si>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</si>
  <si>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</si>
  <si>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</si>
  <si>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</si>
  <si>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</si>
  <si>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</si>
  <si>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</si>
  <si>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</si>
  <si>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</si>
  <si>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</si>
  <si>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</si>
  <si>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</si>
  <si>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</si>
  <si>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</si>
  <si>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</si>
  <si>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</si>
  <si>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</si>
  <si>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</si>
  <si>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</si>
  <si>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</si>
  <si>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</si>
  <si>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</si>
  <si>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</si>
  <si>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</si>
  <si>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</si>
  <si>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</si>
  <si>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</si>
  <si>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</si>
  <si>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</si>
  <si>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</si>
  <si>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</si>
  <si>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</si>
  <si>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</si>
  <si>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</si>
  <si>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</si>
  <si>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</si>
  <si>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</si>
  <si>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</si>
  <si>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</si>
  <si>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</si>
  <si>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</si>
  <si>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</si>
  <si>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</si>
  <si>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</si>
  <si>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</si>
  <si>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</si>
  <si>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</si>
  <si>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</si>
  <si>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</si>
  <si>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</si>
  <si>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</si>
  <si>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</si>
  <si>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</si>
  <si>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</si>
  <si>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</si>
  <si>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</si>
  <si>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</si>
  <si>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</si>
  <si>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</si>
  <si>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</si>
  <si>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</si>
  <si>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</si>
  <si>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</si>
  <si>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</si>
  <si>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</si>
  <si>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</si>
  <si>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</si>
  <si>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</si>
  <si>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</si>
  <si>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</si>
  <si>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</si>
  <si>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</si>
  <si>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</si>
  <si>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</si>
  <si>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</si>
  <si>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</si>
  <si>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</si>
  <si>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</si>
  <si>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</si>
  <si>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</si>
  <si>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</si>
  <si>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</si>
  <si>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</si>
  <si>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</si>
  <si>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</si>
  <si>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</si>
  <si>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</si>
  <si>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</si>
  <si>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</si>
  <si>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</si>
  <si>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</si>
  <si>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</si>
  <si>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</si>
  <si>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</si>
  <si>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</si>
  <si>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</si>
  <si>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</si>
  <si>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</si>
  <si>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</si>
  <si>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</si>
  <si>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</si>
  <si>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</si>
  <si>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</si>
  <si>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</si>
  <si>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</si>
  <si>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</si>
  <si>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</si>
  <si>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</si>
  <si>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</si>
  <si>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</si>
  <si>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</si>
  <si>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</si>
  <si>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</si>
  <si>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</si>
  <si>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</si>
  <si>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</si>
  <si>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</si>
  <si>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</si>
  <si>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</si>
  <si>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</si>
  <si>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</si>
  <si>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</si>
  <si>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</si>
  <si>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</si>
  <si>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</si>
  <si>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</si>
  <si>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</si>
  <si>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</si>
  <si>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</si>
  <si>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</si>
  <si>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</si>
  <si>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</si>
  <si>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</si>
  <si>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</si>
  <si>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</si>
  <si>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</si>
  <si>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</si>
  <si>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</si>
  <si>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</si>
  <si>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</si>
  <si>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</si>
  <si>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</si>
  <si>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</si>
  <si>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</si>
  <si>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</si>
  <si>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</si>
  <si>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</si>
  <si>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</si>
  <si>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</si>
  <si>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</si>
  <si>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</si>
  <si>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</si>
  <si>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</si>
  <si>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</si>
  <si>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</si>
  <si>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</si>
  <si>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</si>
  <si>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</si>
  <si>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</si>
  <si>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</si>
  <si>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</si>
  <si>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</si>
  <si>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</si>
  <si>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</si>
  <si>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</si>
  <si>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</si>
  <si>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</si>
  <si>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</si>
  <si>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</si>
  <si>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</si>
  <si>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</si>
  <si>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</si>
  <si>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</si>
  <si>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</si>
  <si>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</si>
  <si>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</si>
  <si>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</si>
  <si>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</si>
  <si>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</si>
  <si>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</si>
  <si>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</si>
  <si>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</si>
  <si>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</si>
  <si>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</si>
  <si>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</si>
  <si>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</si>
  <si>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</si>
  <si>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</si>
  <si>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</si>
  <si>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</si>
  <si>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</si>
  <si>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</si>
  <si>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</si>
  <si>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</si>
  <si>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</si>
  <si>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</si>
  <si>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</si>
  <si>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</si>
  <si>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</si>
  <si>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</si>
  <si>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</si>
  <si>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</si>
  <si>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</si>
  <si>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</si>
  <si>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</si>
  <si>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</si>
  <si>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</si>
  <si>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</si>
  <si>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</si>
  <si>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</si>
  <si>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</si>
  <si>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</si>
  <si>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</si>
  <si>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</si>
  <si>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</si>
  <si>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</si>
  <si>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</si>
  <si>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</si>
  <si>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</si>
  <si>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</si>
  <si>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</si>
  <si>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</si>
  <si>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</si>
  <si>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</si>
  <si>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</si>
  <si>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</si>
  <si>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</si>
  <si>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</si>
  <si>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</si>
  <si>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</si>
  <si>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</si>
  <si>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</si>
  <si>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</si>
  <si>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</si>
  <si>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</si>
  <si>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</si>
  <si>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</si>
  <si>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</si>
  <si>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</si>
  <si>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</si>
  <si>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</si>
  <si>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</si>
  <si>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</si>
  <si>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</si>
  <si>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</si>
  <si>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</si>
  <si>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</si>
  <si>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</si>
  <si>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</si>
  <si>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</si>
  <si>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</si>
  <si>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</si>
  <si>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</si>
  <si>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</si>
  <si>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</si>
  <si>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</si>
  <si>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</si>
  <si>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</si>
  <si>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</si>
  <si>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</si>
  <si>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</si>
  <si>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</si>
  <si>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</si>
  <si>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</si>
  <si>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</si>
  <si>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</si>
  <si>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</si>
  <si>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</si>
  <si>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</si>
  <si>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</si>
  <si>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</si>
  <si>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</si>
  <si>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</si>
  <si>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</si>
  <si>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</si>
  <si>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</si>
  <si>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</si>
  <si>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</si>
  <si>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</si>
  <si>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</si>
  <si>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</si>
  <si>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</si>
  <si>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</si>
  <si>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</si>
  <si>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</si>
  <si>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</si>
  <si>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</si>
  <si>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</si>
  <si>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</si>
  <si>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</si>
  <si>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</si>
  <si>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</si>
  <si>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</si>
  <si>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</si>
  <si>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</si>
  <si>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</si>
  <si>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</si>
  <si>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</si>
  <si>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</si>
  <si>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</si>
  <si>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</si>
  <si>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</si>
  <si>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</si>
  <si>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</si>
  <si>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</si>
  <si>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</si>
  <si>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</si>
  <si>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</si>
  <si>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</si>
  <si>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</si>
  <si>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</si>
  <si>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</si>
  <si>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</si>
  <si>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</si>
  <si>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</si>
  <si>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</si>
  <si>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</si>
  <si>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</si>
  <si>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</si>
  <si>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</si>
  <si>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</si>
  <si>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</si>
  <si>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</si>
  <si>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</si>
  <si>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</si>
  <si>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</si>
  <si>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</si>
  <si>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</si>
  <si>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</si>
  <si>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</si>
  <si>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</si>
  <si>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</si>
  <si>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</si>
  <si>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</si>
  <si>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</si>
  <si>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</si>
  <si>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</si>
  <si>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</si>
  <si>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</si>
  <si>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</si>
  <si>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</si>
  <si>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</si>
  <si>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</si>
  <si>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</si>
  <si>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</si>
  <si>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</si>
  <si>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</si>
  <si>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</si>
  <si>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</si>
  <si>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</si>
  <si>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</si>
  <si>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</si>
  <si>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</si>
  <si>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</si>
  <si>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</si>
  <si>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</si>
  <si>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</si>
  <si>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</si>
  <si>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</si>
  <si>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</si>
  <si>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</si>
  <si>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</si>
  <si>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</si>
  <si>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</si>
  <si>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</si>
  <si>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</si>
  <si>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</si>
  <si>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</si>
  <si>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</si>
  <si>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</si>
  <si>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</si>
  <si>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</si>
  <si>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</si>
  <si>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</si>
  <si>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</si>
  <si>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</si>
  <si>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</si>
  <si>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</si>
  <si>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</si>
  <si>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</si>
  <si>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</si>
  <si>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</si>
  <si>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</si>
  <si>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</si>
  <si>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</si>
  <si>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</si>
  <si>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</si>
  <si>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</si>
  <si>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</si>
  <si>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</si>
  <si>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</si>
  <si>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</si>
  <si>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</si>
  <si>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</si>
  <si>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</si>
  <si>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</si>
  <si>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</si>
  <si>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</si>
  <si>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</si>
  <si>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</si>
  <si>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</si>
  <si>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</si>
  <si>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</si>
  <si>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</si>
  <si>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</si>
  <si>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</si>
  <si>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</si>
  <si>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</si>
  <si>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</si>
  <si>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</si>
  <si>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</si>
  <si>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</si>
  <si>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</si>
  <si>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</si>
  <si>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</si>
  <si>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</si>
  <si>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</si>
  <si>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</si>
  <si>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</si>
  <si>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</si>
  <si>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</si>
  <si>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</si>
  <si>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</si>
  <si>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</si>
  <si>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</si>
  <si>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</si>
  <si>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</si>
  <si>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</si>
  <si>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</si>
  <si>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</si>
  <si>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</si>
  <si>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</si>
  <si>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</si>
  <si>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</si>
  <si>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</si>
  <si>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</si>
  <si>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</si>
  <si>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</si>
  <si>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</si>
  <si>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</si>
  <si>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</si>
  <si>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</si>
  <si>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</si>
  <si>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</si>
  <si>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</si>
  <si>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</si>
  <si>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</si>
  <si>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</si>
  <si>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</si>
  <si>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</si>
  <si>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</si>
  <si>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</si>
  <si>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</si>
  <si>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</si>
  <si>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</si>
  <si>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</si>
  <si>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</si>
  <si>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</si>
  <si>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</si>
  <si>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</si>
  <si>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</si>
  <si>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</si>
  <si>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</si>
  <si>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</si>
  <si>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</si>
  <si>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</si>
  <si>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</si>
  <si>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</si>
  <si>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</si>
  <si>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</si>
  <si>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</si>
  <si>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</si>
  <si>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</si>
  <si>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</si>
  <si>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</si>
  <si>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</si>
  <si>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</si>
  <si>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</si>
  <si>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</si>
  <si>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</si>
  <si>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</si>
  <si>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</si>
  <si>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</si>
  <si>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</si>
  <si>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</si>
  <si>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</si>
  <si>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</si>
  <si>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</si>
  <si>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</si>
  <si>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</si>
  <si>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</si>
  <si>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</si>
  <si>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</si>
  <si>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</si>
  <si>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</si>
  <si>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</si>
  <si>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</si>
  <si>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</si>
  <si>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</si>
  <si>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</si>
  <si>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</si>
  <si>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</si>
  <si>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</si>
  <si>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</si>
  <si>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</si>
  <si>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</si>
  <si>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</si>
  <si>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</si>
  <si>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</si>
  <si>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</si>
  <si>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</si>
  <si>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</si>
  <si>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</si>
  <si>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</si>
  <si>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</si>
  <si>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</si>
  <si>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</si>
  <si>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</si>
  <si>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</si>
  <si>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</si>
  <si>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</si>
  <si>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</si>
  <si>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</si>
  <si>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</si>
  <si>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</si>
  <si>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</si>
  <si>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</si>
  <si>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</si>
  <si>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</si>
  <si>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</si>
  <si>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</si>
  <si>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</si>
  <si>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</si>
  <si>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</si>
  <si>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</si>
  <si>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</si>
  <si>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</si>
  <si>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</si>
  <si>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</si>
  <si>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</si>
  <si>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</si>
  <si>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</si>
  <si>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</si>
  <si>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</si>
  <si>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</si>
  <si>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</si>
  <si>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</si>
  <si>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</si>
  <si>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</si>
  <si>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</si>
  <si>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</si>
  <si>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</si>
  <si>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</si>
  <si>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</si>
  <si>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</si>
  <si>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</si>
  <si>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</si>
  <si>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</si>
  <si>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</si>
  <si>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</si>
  <si>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</si>
  <si>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</si>
  <si>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</si>
  <si>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</si>
  <si>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</si>
  <si>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</si>
  <si>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</si>
  <si>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</si>
  <si>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</si>
  <si>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</si>
  <si>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</si>
  <si>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</si>
  <si>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</si>
  <si>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</si>
  <si>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</si>
  <si>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</si>
  <si>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</si>
  <si>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</si>
  <si>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</si>
  <si>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</si>
  <si>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</si>
  <si>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</si>
  <si>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</si>
  <si>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</si>
  <si>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</si>
  <si>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</si>
  <si>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</si>
  <si>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</si>
  <si>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</si>
  <si>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</si>
  <si>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</si>
  <si>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</si>
  <si>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</si>
  <si>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</si>
  <si>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</si>
  <si>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</si>
  <si>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</si>
  <si>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</si>
  <si>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</si>
  <si>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</si>
  <si>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</si>
  <si>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</si>
  <si>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</si>
  <si>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</si>
  <si>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</si>
  <si>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</si>
  <si>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</si>
  <si>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</si>
  <si>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</si>
  <si>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</si>
  <si>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</si>
  <si>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</si>
  <si>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</si>
  <si>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</si>
  <si>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</si>
  <si>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</si>
  <si>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</si>
  <si>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</si>
  <si>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</si>
  <si>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</si>
  <si>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</si>
  <si>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</si>
  <si>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</si>
  <si>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</si>
  <si>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</si>
  <si>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</si>
  <si>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</si>
  <si>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</si>
  <si>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</si>
  <si>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</si>
  <si>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</si>
  <si>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</si>
  <si>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</si>
  <si>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</si>
  <si>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</si>
  <si>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</si>
  <si>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</si>
  <si>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</si>
  <si>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</si>
  <si>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</si>
  <si>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</si>
  <si>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</si>
  <si>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</si>
  <si>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</si>
  <si>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</si>
  <si>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</si>
  <si>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</si>
  <si>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</si>
  <si>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</si>
  <si>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</si>
  <si>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</si>
  <si>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</si>
  <si>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</si>
  <si>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</si>
  <si>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</si>
  <si>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</si>
  <si>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</si>
  <si>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</si>
  <si>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</si>
  <si>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</si>
  <si>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</si>
  <si>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</si>
  <si>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</si>
  <si>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</si>
  <si>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</si>
  <si>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</si>
  <si>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</si>
  <si>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</si>
  <si>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</si>
  <si>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</si>
  <si>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</si>
  <si>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</si>
  <si>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</si>
  <si>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</si>
  <si>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</si>
  <si>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</si>
  <si>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</si>
  <si>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</si>
  <si>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</si>
  <si>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</si>
  <si>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</si>
  <si>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</si>
  <si>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</si>
  <si>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</si>
  <si>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</si>
  <si>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</si>
  <si>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</si>
  <si>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</si>
  <si>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</si>
  <si>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</si>
  <si>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</si>
  <si>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</si>
  <si>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</si>
  <si>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</si>
  <si>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</si>
  <si>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</si>
  <si>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</si>
  <si>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</si>
  <si>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</si>
  <si>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</si>
  <si>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</si>
  <si>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</si>
  <si>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</si>
  <si>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</si>
  <si>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</si>
  <si>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</si>
  <si>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</si>
  <si>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</si>
  <si>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</si>
  <si>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</si>
  <si>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</si>
  <si>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</si>
  <si>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</si>
  <si>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</si>
  <si>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</si>
  <si>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</si>
  <si>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</si>
  <si>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</si>
  <si>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</si>
  <si>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</si>
  <si>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</si>
  <si>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</si>
  <si>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</si>
  <si>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</si>
  <si>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</si>
  <si>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</si>
  <si>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</si>
  <si>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</si>
  <si>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</si>
  <si>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</si>
  <si>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</si>
  <si>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</si>
  <si>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</si>
  <si>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</si>
  <si>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</si>
  <si>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</si>
  <si>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</si>
  <si>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</si>
  <si>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</si>
  <si>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</si>
  <si>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</si>
  <si>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</si>
  <si>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</si>
  <si>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</si>
  <si>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</si>
  <si>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</si>
  <si>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</si>
  <si>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</si>
  <si>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</si>
  <si>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</si>
  <si>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</si>
  <si>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</si>
  <si>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</si>
  <si>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</si>
  <si>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</si>
  <si>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</si>
  <si>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</si>
  <si>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</si>
  <si>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</si>
  <si>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</si>
  <si>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</si>
  <si>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</si>
  <si>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</si>
  <si>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</si>
  <si>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</si>
  <si>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</si>
  <si>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</si>
  <si>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</si>
  <si>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</si>
  <si>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</si>
  <si>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</si>
  <si>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</si>
  <si>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</si>
  <si>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</si>
  <si>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</si>
  <si>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</si>
  <si>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</si>
  <si>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</si>
  <si>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</si>
  <si>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</si>
  <si>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</si>
  <si>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</si>
  <si>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</si>
  <si>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</si>
  <si>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</si>
  <si>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</si>
  <si>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</si>
  <si>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</si>
  <si>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</si>
  <si>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</si>
  <si>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</si>
  <si>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</si>
  <si>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</si>
  <si>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</si>
  <si>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</si>
  <si>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</si>
  <si>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</si>
  <si>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</si>
  <si>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</si>
  <si>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</si>
  <si>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</si>
  <si>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</si>
  <si>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</si>
  <si>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</si>
  <si>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</si>
  <si>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</si>
  <si>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</si>
  <si>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</si>
  <si>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</si>
  <si>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</si>
  <si>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</si>
  <si>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</si>
  <si>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</si>
  <si>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</si>
  <si>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</si>
  <si>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</si>
  <si>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</si>
  <si>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</si>
  <si>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</si>
  <si>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</si>
  <si>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</si>
  <si>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</si>
  <si>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</si>
  <si>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</si>
  <si>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</si>
  <si>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</si>
  <si>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</si>
  <si>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</si>
  <si>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</si>
  <si>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</si>
  <si>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</si>
  <si>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</si>
  <si>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</si>
  <si>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</si>
  <si>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</si>
  <si>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</si>
  <si>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</si>
  <si>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</si>
  <si>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</si>
  <si>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</si>
  <si>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</si>
  <si>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</si>
  <si>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</si>
  <si>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</si>
  <si>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</si>
  <si>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</si>
  <si>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</si>
  <si>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</si>
  <si>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</si>
  <si>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</si>
  <si>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</si>
  <si>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</si>
  <si>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</si>
  <si>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</si>
  <si>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</si>
  <si>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</si>
  <si>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</si>
  <si>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</si>
  <si>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</si>
  <si>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</si>
  <si>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</si>
  <si>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</si>
  <si>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</si>
  <si>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</si>
  <si>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</si>
  <si>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</si>
  <si>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</si>
  <si>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</si>
  <si>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</si>
  <si>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</si>
  <si>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</si>
  <si>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</si>
  <si>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</si>
  <si>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</si>
  <si>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</si>
  <si>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</si>
  <si>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</si>
  <si>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</si>
  <si>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</si>
  <si>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</si>
  <si>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</si>
  <si>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</si>
  <si>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</si>
  <si>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</si>
  <si>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</si>
  <si>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</si>
  <si>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</si>
  <si>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</si>
  <si>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</si>
  <si>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</si>
  <si>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</si>
  <si>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</si>
  <si>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</si>
  <si>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</si>
  <si>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</si>
  <si>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</si>
  <si>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</si>
  <si>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</si>
  <si>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</si>
  <si>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</si>
  <si>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</si>
  <si>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</si>
  <si>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</si>
  <si>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</si>
  <si>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</si>
  <si>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</si>
  <si>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</si>
  <si>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</si>
  <si>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</si>
  <si>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</si>
  <si>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</si>
  <si>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</si>
  <si>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</si>
  <si>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</si>
  <si>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</si>
  <si>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</si>
  <si>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</si>
  <si>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</si>
  <si>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</si>
  <si>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</si>
  <si>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</si>
  <si>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</si>
  <si>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</si>
  <si>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</si>
  <si>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</si>
  <si>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</si>
  <si>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</si>
  <si>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</si>
  <si>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</si>
  <si>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</si>
  <si>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</si>
  <si>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</si>
  <si>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</si>
  <si>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</si>
  <si>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</si>
  <si>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</si>
  <si>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</si>
  <si>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</si>
  <si>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</si>
  <si>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</si>
  <si>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</si>
  <si>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</si>
  <si>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</si>
  <si>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</si>
  <si>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</si>
  <si>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</si>
  <si>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</si>
  <si>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</si>
  <si>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</si>
  <si>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</si>
  <si>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</si>
  <si>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</si>
  <si>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</si>
  <si>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</si>
  <si>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</si>
  <si>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</si>
  <si>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</si>
  <si>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</si>
  <si>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</si>
  <si>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</si>
  <si>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</si>
  <si>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</si>
  <si>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</si>
  <si>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</si>
  <si>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</si>
  <si>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</si>
  <si>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</si>
  <si>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</si>
  <si>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</si>
  <si>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</si>
  <si>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</si>
  <si>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</si>
  <si>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</si>
  <si>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</si>
  <si>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</si>
  <si>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</si>
  <si>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</si>
  <si>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</si>
  <si>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</si>
  <si>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</si>
  <si>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</si>
  <si>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</si>
  <si>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</si>
  <si>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</si>
  <si>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</si>
  <si>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</si>
  <si>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</si>
  <si>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</si>
  <si>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</si>
  <si>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</si>
  <si>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</si>
  <si>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</si>
  <si>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</si>
  <si>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</si>
  <si>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</si>
  <si>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</si>
  <si>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</si>
  <si>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</si>
  <si>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</si>
  <si>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</si>
  <si>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</si>
  <si>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</si>
  <si>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</si>
  <si>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</si>
  <si>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</si>
  <si>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</si>
  <si>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</si>
  <si>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</si>
  <si>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</si>
  <si>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</si>
  <si>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</si>
  <si>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</si>
  <si>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</si>
  <si>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</si>
  <si>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</si>
  <si>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</si>
  <si>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</si>
  <si>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</si>
  <si>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</si>
  <si>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</si>
  <si>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</si>
  <si>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</si>
  <si>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</si>
  <si>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</si>
  <si>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</si>
  <si>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</si>
  <si>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</si>
  <si>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</si>
  <si>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</si>
  <si>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</si>
  <si>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</si>
  <si>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</si>
  <si>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</si>
  <si>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</si>
  <si>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</si>
  <si>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</si>
  <si>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</si>
  <si>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</si>
  <si>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</si>
  <si>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</si>
  <si>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</si>
  <si>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</si>
  <si>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</si>
  <si>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</si>
  <si>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</si>
  <si>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</si>
  <si>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</si>
  <si>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</si>
  <si>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</si>
  <si>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</si>
  <si>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</si>
  <si>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</si>
  <si>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</si>
  <si>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</si>
  <si>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</si>
  <si>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</si>
  <si>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</si>
  <si>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</si>
  <si>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</si>
  <si>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</si>
  <si>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</si>
  <si>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</si>
  <si>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</si>
  <si>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</si>
  <si>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</si>
  <si>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</si>
  <si>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</si>
  <si>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</si>
  <si>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</si>
  <si>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</si>
  <si>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</si>
  <si>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</si>
  <si>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</si>
  <si>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</si>
  <si>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</si>
  <si>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</si>
  <si>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</si>
  <si>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</si>
  <si>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</si>
  <si>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</si>
  <si>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</si>
  <si>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</si>
  <si>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</si>
  <si>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</si>
  <si>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</si>
  <si>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</si>
  <si>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</si>
  <si>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</si>
  <si>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</si>
  <si>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</si>
  <si>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</si>
  <si>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</si>
  <si>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</si>
  <si>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</si>
  <si>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</si>
  <si>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</si>
  <si>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</si>
  <si>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</si>
  <si>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</si>
  <si>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</si>
  <si>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</si>
  <si>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</si>
  <si>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</si>
  <si>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</si>
  <si>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</si>
  <si>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</si>
  <si>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</si>
  <si>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</si>
  <si>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</si>
  <si>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</si>
  <si>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</si>
  <si>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</si>
  <si>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</si>
  <si>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</si>
  <si>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</si>
  <si>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</si>
  <si>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</si>
  <si>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</si>
  <si>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</si>
  <si>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</si>
  <si>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</si>
  <si>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</si>
  <si>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</si>
  <si>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</si>
  <si>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</si>
  <si>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</si>
  <si>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</si>
  <si>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</si>
  <si>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</si>
  <si>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</si>
  <si>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</si>
  <si>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</si>
  <si>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</si>
  <si>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</si>
  <si>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</si>
  <si>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</si>
  <si>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</si>
  <si>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</si>
  <si>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</si>
  <si>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</si>
  <si>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</si>
  <si>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</si>
  <si>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</si>
  <si>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</si>
  <si>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</si>
  <si>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</si>
  <si>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</si>
  <si>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</si>
  <si>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</si>
  <si>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</si>
  <si>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</si>
  <si>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</si>
  <si>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</si>
  <si>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</si>
  <si>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</si>
  <si>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</si>
  <si>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</si>
  <si>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</si>
  <si>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</si>
  <si>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</si>
  <si>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</si>
  <si>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</si>
  <si>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</si>
  <si>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</si>
  <si>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</si>
  <si>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</si>
  <si>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</si>
  <si>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</si>
  <si>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</si>
  <si>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</si>
  <si>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</si>
  <si>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</si>
  <si>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</si>
  <si>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</si>
  <si>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</si>
  <si>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</si>
  <si>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</si>
  <si>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</si>
  <si>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</si>
  <si>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</si>
  <si>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</si>
  <si>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</si>
  <si>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</si>
  <si>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</si>
  <si>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</si>
  <si>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</si>
  <si>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</si>
  <si>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</si>
  <si>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</si>
  <si>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</si>
  <si>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</si>
  <si>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</si>
  <si>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</si>
  <si>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</si>
  <si>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</si>
  <si>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</si>
  <si>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</si>
  <si>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</si>
  <si>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</si>
  <si>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</si>
  <si>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</si>
  <si>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</si>
  <si>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</si>
  <si>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</si>
  <si>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</si>
  <si>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</si>
  <si>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</si>
  <si>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</si>
  <si>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</si>
  <si>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</si>
  <si>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</si>
  <si>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</si>
  <si>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</si>
  <si>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</si>
  <si>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</si>
  <si>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</si>
  <si>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</si>
  <si>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</si>
  <si>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</si>
  <si>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</si>
  <si>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</si>
  <si>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</si>
  <si>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</si>
  <si>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</si>
  <si>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</si>
  <si>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</si>
  <si>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</si>
  <si>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</si>
  <si>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</si>
  <si>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</si>
  <si>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</si>
  <si>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</si>
  <si>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</si>
  <si>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</si>
  <si>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</si>
  <si>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</si>
  <si>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</si>
  <si>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</si>
  <si>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</si>
  <si>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</si>
  <si>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</si>
  <si>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</si>
  <si>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</si>
  <si>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</si>
  <si>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</si>
  <si>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</si>
  <si>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</si>
  <si>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</si>
  <si>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</si>
  <si>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</si>
  <si>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</si>
  <si>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</si>
  <si>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</si>
  <si>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</si>
  <si>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</si>
  <si>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</si>
  <si>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</si>
  <si>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</si>
  <si>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</si>
  <si>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</si>
  <si>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</si>
  <si>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</si>
  <si>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</si>
  <si>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</si>
  <si>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</si>
  <si>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</si>
  <si>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</si>
  <si>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</si>
  <si>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</si>
  <si>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</si>
  <si>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</si>
  <si>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</si>
  <si>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</si>
  <si>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</si>
  <si>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</si>
  <si>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</si>
  <si>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</si>
  <si>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</si>
  <si>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</si>
  <si>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</si>
  <si>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</si>
  <si>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</si>
  <si>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</si>
  <si>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</si>
  <si>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</si>
  <si>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</si>
  <si>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</si>
  <si>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</si>
  <si>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</si>
  <si>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</si>
  <si>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</si>
  <si>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</si>
  <si>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</si>
  <si>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</si>
  <si>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</si>
  <si>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</si>
  <si>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</si>
  <si>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</si>
  <si>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</si>
  <si>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</si>
  <si>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</si>
  <si>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</si>
  <si>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</si>
  <si>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</si>
  <si>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</si>
  <si>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</si>
  <si>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</si>
  <si>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</si>
  <si>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</si>
  <si>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</si>
  <si>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</si>
  <si>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</si>
  <si>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</si>
  <si>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</si>
  <si>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</si>
  <si>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</si>
  <si>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</si>
  <si>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</si>
  <si>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</si>
  <si>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</si>
  <si>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</si>
  <si>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</si>
  <si>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</si>
  <si>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</si>
  <si>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</si>
  <si>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</si>
  <si>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</si>
  <si>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</si>
  <si>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</si>
  <si>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</si>
  <si>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</si>
  <si>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</si>
  <si>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</si>
  <si>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</si>
  <si>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</si>
  <si>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</si>
  <si>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</si>
  <si>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</si>
  <si>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</si>
  <si>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</si>
  <si>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</si>
  <si>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</si>
  <si>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</si>
  <si>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</si>
  <si>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</si>
  <si>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</si>
  <si>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</si>
  <si>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</si>
  <si>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</si>
  <si>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</si>
  <si>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</si>
  <si>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</si>
  <si>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</si>
  <si>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</si>
  <si>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</si>
  <si>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</si>
  <si>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</si>
  <si>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</si>
  <si>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</si>
  <si>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</si>
  <si>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</si>
  <si>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</si>
  <si>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</si>
  <si>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</si>
  <si>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</si>
  <si>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</si>
  <si>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</si>
  <si>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</si>
  <si>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</si>
  <si>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</si>
  <si>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</si>
  <si>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</si>
  <si>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</si>
  <si>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</si>
  <si>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</si>
  <si>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</si>
  <si>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</si>
  <si>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</si>
  <si>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</si>
  <si>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</si>
  <si>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</si>
  <si>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</si>
  <si>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</si>
  <si>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</si>
  <si>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</si>
  <si>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</si>
  <si>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</si>
  <si>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</si>
  <si>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</si>
  <si>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</si>
  <si>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</si>
  <si>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</si>
  <si>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</si>
  <si>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</si>
  <si>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</si>
  <si>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</si>
  <si>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</si>
  <si>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</si>
  <si>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</si>
  <si>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</si>
  <si>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</si>
  <si>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</si>
  <si>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</si>
  <si>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</si>
  <si>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</si>
  <si>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</si>
  <si>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</si>
  <si>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</si>
  <si>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</si>
  <si>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</si>
  <si>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</si>
  <si>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</si>
  <si>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</si>
  <si>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</si>
  <si>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</si>
  <si>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</si>
  <si>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</si>
  <si>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</si>
  <si>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</si>
  <si>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</si>
  <si>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</si>
  <si>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</si>
  <si>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</si>
  <si>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</si>
  <si>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</si>
  <si>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</si>
  <si>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</si>
  <si>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</si>
  <si>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</si>
  <si>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</si>
  <si>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</si>
  <si>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</si>
  <si>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</si>
  <si>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</si>
  <si>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</si>
  <si>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</si>
  <si>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</si>
  <si>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</si>
  <si>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</si>
  <si>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</si>
  <si>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</si>
  <si>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</si>
  <si>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</si>
  <si>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</si>
  <si>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</si>
  <si>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</si>
  <si>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</si>
  <si>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</si>
  <si>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</si>
  <si>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</si>
  <si>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</si>
  <si>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</si>
  <si>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</si>
  <si>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</si>
  <si>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</si>
  <si>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</si>
  <si>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</si>
  <si>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</si>
  <si>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</si>
  <si>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</si>
  <si>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</si>
  <si>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</si>
  <si>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</si>
  <si>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</si>
  <si>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</si>
  <si>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</si>
  <si>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</si>
  <si>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</si>
  <si>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</si>
  <si>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</si>
  <si>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</si>
  <si>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</si>
  <si>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</si>
  <si>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</si>
  <si>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</si>
  <si>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</si>
  <si>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</si>
  <si>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</si>
  <si>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</si>
  <si>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</si>
  <si>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</si>
  <si>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</si>
  <si>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</si>
  <si>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</si>
  <si>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</si>
  <si>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</si>
  <si>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</si>
  <si>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</si>
  <si>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</si>
  <si>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</si>
  <si>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</si>
  <si>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</si>
  <si>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</si>
  <si>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</si>
  <si>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</si>
  <si>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</si>
  <si>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</si>
  <si>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</si>
  <si>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</si>
  <si>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</si>
  <si>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</si>
  <si>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</si>
  <si>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</si>
  <si>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</si>
  <si>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</si>
  <si>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</si>
  <si>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</si>
  <si>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</si>
  <si>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</si>
  <si>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</si>
  <si>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</si>
  <si>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</si>
  <si>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</si>
  <si>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</si>
  <si>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</si>
  <si>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</si>
  <si>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</si>
  <si>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</si>
  <si>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</si>
  <si>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</si>
  <si>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</si>
  <si>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</si>
  <si>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</si>
  <si>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</si>
  <si>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</si>
  <si>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</si>
  <si>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</si>
  <si>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</si>
  <si>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</si>
  <si>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</si>
  <si>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</si>
  <si>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</si>
  <si>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</si>
  <si>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</si>
  <si>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</si>
  <si>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</si>
  <si>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</si>
  <si>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</si>
  <si>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</si>
  <si>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</si>
  <si>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</si>
  <si>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</si>
  <si>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</si>
  <si>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</si>
  <si>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</si>
  <si>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</si>
  <si>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</si>
  <si>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</si>
  <si>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</si>
  <si>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</si>
  <si>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</si>
  <si>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</si>
  <si>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</si>
  <si>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</si>
  <si>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</si>
  <si>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</si>
  <si>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</si>
  <si>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</si>
  <si>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</si>
  <si>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</si>
  <si>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</si>
  <si>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</si>
  <si>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</si>
  <si>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</si>
  <si>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</si>
  <si>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</si>
  <si>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</si>
  <si>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</si>
  <si>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</si>
  <si>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</si>
  <si>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</si>
  <si>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</si>
  <si>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</si>
  <si>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</si>
  <si>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</si>
  <si>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</si>
  <si>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</si>
  <si>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</si>
  <si>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</si>
  <si>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</si>
  <si>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</si>
  <si>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</si>
  <si>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</si>
  <si>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</si>
  <si>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</si>
  <si>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</si>
  <si>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</si>
  <si>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</si>
  <si>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</si>
  <si>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</si>
  <si>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</si>
  <si>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</si>
  <si>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</si>
  <si>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</si>
  <si>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</si>
  <si>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</si>
  <si>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</si>
  <si>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</si>
  <si>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</si>
  <si>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</si>
  <si>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</si>
  <si>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</si>
  <si>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</si>
  <si>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</si>
  <si>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</si>
  <si>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</si>
  <si>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</si>
  <si>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</si>
  <si>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</si>
  <si>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</si>
  <si>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</si>
  <si>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</si>
  <si>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</si>
  <si>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</si>
  <si>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</si>
  <si>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</si>
  <si>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</si>
  <si>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</si>
  <si>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</si>
  <si>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</si>
  <si>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</si>
  <si>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</si>
  <si>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</si>
  <si>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</si>
  <si>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</si>
  <si>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</si>
  <si>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</si>
  <si>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</si>
  <si>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</si>
  <si>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</si>
  <si>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</si>
  <si>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</si>
  <si>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</si>
  <si>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</si>
  <si>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</si>
  <si>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</si>
  <si>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</si>
  <si>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</si>
  <si>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</si>
  <si>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</si>
  <si>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</si>
  <si>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</si>
  <si>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</si>
  <si>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</si>
  <si>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</si>
  <si>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</si>
  <si>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</si>
  <si>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</si>
  <si>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</si>
  <si>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</si>
  <si>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</si>
  <si>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</si>
  <si>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</si>
  <si>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</si>
  <si>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</si>
  <si>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</si>
  <si>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</si>
  <si>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</si>
  <si>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</si>
  <si>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</si>
  <si>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</si>
  <si>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</si>
  <si>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</si>
  <si>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</si>
  <si>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</si>
  <si>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</si>
  <si>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</si>
  <si>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</si>
  <si>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</si>
  <si>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</si>
  <si>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</si>
  <si>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</si>
  <si>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</si>
  <si>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</si>
  <si>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</si>
  <si>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</si>
  <si>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</si>
  <si>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</si>
  <si>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</si>
  <si>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</si>
  <si>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</si>
  <si>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</si>
  <si>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</si>
  <si>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</si>
  <si>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</si>
  <si>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</si>
  <si>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</si>
  <si>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</si>
  <si>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</si>
  <si>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</si>
  <si>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</si>
  <si>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</si>
  <si>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</si>
  <si>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</si>
  <si>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</si>
  <si>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</si>
  <si>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</si>
  <si>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</si>
  <si>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</si>
  <si>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</si>
  <si>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</si>
  <si>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</si>
  <si>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</si>
  <si>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</si>
  <si>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</si>
  <si>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</si>
  <si>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</si>
  <si>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</si>
  <si>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</si>
  <si>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</si>
  <si>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</si>
  <si>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</si>
  <si>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</si>
  <si>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</si>
  <si>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</si>
  <si>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</si>
  <si>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</si>
  <si>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</si>
  <si>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</si>
  <si>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</si>
  <si>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</si>
  <si>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</si>
  <si>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</si>
  <si>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</si>
  <si>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</si>
  <si>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</si>
  <si>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</si>
  <si>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</si>
  <si>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</si>
  <si>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</si>
  <si>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</si>
  <si>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</si>
  <si>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</si>
  <si>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</si>
  <si>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</si>
  <si>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</si>
  <si>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</si>
  <si>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</si>
  <si>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</si>
  <si>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</si>
  <si>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</si>
  <si>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</si>
  <si>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</si>
  <si>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</si>
  <si>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</si>
  <si>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</si>
  <si>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</si>
  <si>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</si>
  <si>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</si>
  <si>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</si>
  <si>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</si>
  <si>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</si>
  <si>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</si>
  <si>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</si>
  <si>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</si>
  <si>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</si>
  <si>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</si>
  <si>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</si>
  <si>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</si>
  <si>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</si>
  <si>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</si>
  <si>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</si>
  <si>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</si>
  <si>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</si>
  <si>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</si>
  <si>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</si>
  <si>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</si>
  <si>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</si>
  <si>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</si>
  <si>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</si>
  <si>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</si>
  <si>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</si>
  <si>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</si>
  <si>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</si>
  <si>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</si>
  <si>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</si>
  <si>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</si>
  <si>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</si>
  <si>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</si>
  <si>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</si>
  <si>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</si>
  <si>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</si>
  <si>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</si>
  <si>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</si>
  <si>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</si>
  <si>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</si>
  <si>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</si>
  <si>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</si>
  <si>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</si>
  <si>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</si>
  <si>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</si>
  <si>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</si>
  <si>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</si>
  <si>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</si>
  <si>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</si>
  <si>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</si>
  <si>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</si>
  <si>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</si>
  <si>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</si>
  <si>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</si>
  <si>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</si>
  <si>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</si>
  <si>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</si>
  <si>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</si>
  <si>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</si>
  <si>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</si>
  <si>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</si>
  <si>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</si>
  <si>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</si>
  <si>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</si>
  <si>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</si>
  <si>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</si>
  <si>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</si>
  <si>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</si>
  <si>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</si>
  <si>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</si>
  <si>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</si>
  <si>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</si>
  <si>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</si>
  <si>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</si>
  <si>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</si>
  <si>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</si>
  <si>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</si>
  <si>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</si>
  <si>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</si>
  <si>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</si>
  <si>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</si>
  <si>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</si>
  <si>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</si>
  <si>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</si>
  <si>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</si>
  <si>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</si>
  <si>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</si>
  <si>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</si>
  <si>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</si>
  <si>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</si>
  <si>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</si>
  <si>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</si>
  <si>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</si>
  <si>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</si>
  <si>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</si>
  <si>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</si>
  <si>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</si>
  <si>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</si>
  <si>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</si>
  <si>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</si>
  <si>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</si>
  <si>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</si>
  <si>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</si>
  <si>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</si>
  <si>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</si>
  <si>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</si>
  <si>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</si>
  <si>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</si>
  <si>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</si>
  <si>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</si>
  <si>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</si>
  <si>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</si>
  <si>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</si>
  <si>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</si>
  <si>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</si>
  <si>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</si>
  <si>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</si>
  <si>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</si>
  <si>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</si>
  <si>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</si>
  <si>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</si>
  <si>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</si>
  <si>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</si>
  <si>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</si>
  <si>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</si>
  <si>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</si>
  <si>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</si>
  <si>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</si>
  <si>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</si>
  <si>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</si>
  <si>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</si>
  <si>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</si>
  <si>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</si>
  <si>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</si>
  <si>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</si>
  <si>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</si>
  <si>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</si>
  <si>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</si>
  <si>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</si>
  <si>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</si>
  <si>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</si>
  <si>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</si>
  <si>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</si>
  <si>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</si>
  <si>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</si>
  <si>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</si>
  <si>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</si>
  <si>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</si>
  <si>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</si>
  <si>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</si>
  <si>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</si>
  <si>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</si>
  <si>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</si>
  <si>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</si>
  <si>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</si>
  <si>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</si>
  <si>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</si>
  <si>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</si>
  <si>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</si>
  <si>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</si>
  <si>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</si>
  <si>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</si>
  <si>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</si>
  <si>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</si>
  <si>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</si>
  <si>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</si>
  <si>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</si>
  <si>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</si>
  <si>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</si>
  <si>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</si>
  <si>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</si>
  <si>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</si>
  <si>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</si>
  <si>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</si>
  <si>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</si>
  <si>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</si>
  <si>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</si>
  <si>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</si>
  <si>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</si>
  <si>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</si>
  <si>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</si>
  <si>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</si>
  <si>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</si>
  <si>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</si>
  <si>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</si>
  <si>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</si>
  <si>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</si>
  <si>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</si>
  <si>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</si>
  <si>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</si>
  <si>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</si>
  <si>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</si>
  <si>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</si>
  <si>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</si>
  <si>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</si>
  <si>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</si>
  <si>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</si>
  <si>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</si>
  <si>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</si>
  <si>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</si>
  <si>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</si>
  <si>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</si>
  <si>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</si>
  <si>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</si>
  <si>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</si>
  <si>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</si>
  <si>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</si>
  <si>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</si>
  <si>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</si>
  <si>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</si>
  <si>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</si>
  <si>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</si>
  <si>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</si>
  <si>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</si>
  <si>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</si>
  <si>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</si>
  <si>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</si>
  <si>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</si>
  <si>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</si>
  <si>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</si>
  <si>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</si>
  <si>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</si>
  <si>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</si>
  <si>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</si>
  <si>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</si>
  <si>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</si>
  <si>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</si>
  <si>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</si>
  <si>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</si>
  <si>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</si>
  <si>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</si>
  <si>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</si>
  <si>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</si>
  <si>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</si>
  <si>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</si>
  <si>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</si>
  <si>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</si>
  <si>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</si>
  <si>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</si>
  <si>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</si>
  <si>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</si>
  <si>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</si>
  <si>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</si>
  <si>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</si>
  <si>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</si>
  <si>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</si>
  <si>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</si>
  <si>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</si>
  <si>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</si>
  <si>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</si>
  <si>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</si>
  <si>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</si>
  <si>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</si>
  <si>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</si>
  <si>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</si>
  <si>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</si>
  <si>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</si>
  <si>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</si>
  <si>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</si>
  <si>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</si>
  <si>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</si>
  <si>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</si>
  <si>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</si>
  <si>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</si>
  <si>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</si>
  <si>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</si>
  <si>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</si>
  <si>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</si>
  <si>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</si>
  <si>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</si>
  <si>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</si>
  <si>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</si>
  <si>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</si>
  <si>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</si>
  <si>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</si>
  <si>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</si>
  <si>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</si>
  <si>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</si>
  <si>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</si>
  <si>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</si>
  <si>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</si>
  <si>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</si>
  <si>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</si>
  <si>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</si>
  <si>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</si>
  <si>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</si>
  <si>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</si>
  <si>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</si>
  <si>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</si>
  <si>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</si>
  <si>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</si>
  <si>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</si>
  <si>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</si>
  <si>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</si>
  <si>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</si>
  <si>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</si>
  <si>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</si>
  <si>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</si>
  <si>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</si>
  <si>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</si>
  <si>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</si>
  <si>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</si>
  <si>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</si>
  <si>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</si>
  <si>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</si>
  <si>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</si>
  <si>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</si>
  <si>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</si>
  <si>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</si>
  <si>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</si>
  <si>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</si>
  <si>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</si>
  <si>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</si>
  <si>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</si>
  <si>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</si>
  <si>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</si>
  <si>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</si>
  <si>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</si>
  <si>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</si>
  <si>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</si>
  <si>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</si>
  <si>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</si>
  <si>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</si>
  <si>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</si>
  <si>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</si>
  <si>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</si>
  <si>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</si>
  <si>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</si>
  <si>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</si>
  <si>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</si>
  <si>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</si>
  <si>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</si>
  <si>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</si>
  <si>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</si>
  <si>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</si>
  <si>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</si>
  <si>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</si>
  <si>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</si>
  <si>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</si>
  <si>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</si>
  <si>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</si>
  <si>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</si>
  <si>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</si>
  <si>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</si>
  <si>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</si>
  <si>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</si>
  <si>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</si>
  <si>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</si>
  <si>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</si>
  <si>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</si>
  <si>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</si>
  <si>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</si>
  <si>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</si>
  <si>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</si>
  <si>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</si>
  <si>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</si>
  <si>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</si>
  <si>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</si>
  <si>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</si>
  <si>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</si>
  <si>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</si>
  <si>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</si>
  <si>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</si>
  <si>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</si>
  <si>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</si>
  <si>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</si>
  <si>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</si>
  <si>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</si>
  <si>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</si>
  <si>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</si>
  <si>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</si>
  <si>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</si>
  <si>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</si>
  <si>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</si>
  <si>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</si>
  <si>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</si>
  <si>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</si>
  <si>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</si>
  <si>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</si>
  <si>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</si>
  <si>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</si>
  <si>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</si>
  <si>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</si>
  <si>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</si>
  <si>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</si>
  <si>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</si>
  <si>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</si>
  <si>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</si>
  <si>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</si>
  <si>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</si>
  <si>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</si>
  <si>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</si>
  <si>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</si>
  <si>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</si>
  <si>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</si>
  <si>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</si>
  <si>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</si>
  <si>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</si>
  <si>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</si>
  <si>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</si>
  <si>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</si>
  <si>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</si>
  <si>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</si>
  <si>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</si>
  <si>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</si>
  <si>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</si>
  <si>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</si>
  <si>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</si>
  <si>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</si>
  <si>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</si>
  <si>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</si>
  <si>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</si>
  <si>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</si>
  <si>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</si>
  <si>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</si>
  <si>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</si>
  <si>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</si>
  <si>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</si>
  <si>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</si>
  <si>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</si>
  <si>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</si>
  <si>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</si>
  <si>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</si>
  <si>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</si>
  <si>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</si>
  <si>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</si>
  <si>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</si>
  <si>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</si>
  <si>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</si>
  <si>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</si>
  <si>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</si>
  <si>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</si>
  <si>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</si>
  <si>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</si>
  <si>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</si>
  <si>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</si>
  <si>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</si>
  <si>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</si>
  <si>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</si>
  <si>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</si>
  <si>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</si>
  <si>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</si>
  <si>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</si>
  <si>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</si>
  <si>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</si>
  <si>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</si>
  <si>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</si>
  <si>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</si>
  <si>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</si>
  <si>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</si>
  <si>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</si>
  <si>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</si>
  <si>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</si>
  <si>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</si>
  <si>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</si>
  <si>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</si>
  <si>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</si>
  <si>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</si>
  <si>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</si>
  <si>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</si>
  <si>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</si>
  <si>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</si>
  <si>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</si>
  <si>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</si>
  <si>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</si>
  <si>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</si>
  <si>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</si>
  <si>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</si>
  <si>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</si>
  <si>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</si>
  <si>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</si>
  <si>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</si>
  <si>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</si>
  <si>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</si>
  <si>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</si>
  <si>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</si>
  <si>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</si>
  <si>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</si>
  <si>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</si>
  <si>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</si>
  <si>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</si>
  <si>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</si>
  <si>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</si>
  <si>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</si>
  <si>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</si>
  <si>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</si>
  <si>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</si>
  <si>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</si>
  <si>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</si>
  <si>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</si>
  <si>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</si>
  <si>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</si>
  <si>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</si>
  <si>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</si>
  <si>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</si>
  <si>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</si>
  <si>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</si>
  <si>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</si>
  <si>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</si>
  <si>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</si>
  <si>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</si>
  <si>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</si>
  <si>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</si>
  <si>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</si>
  <si>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</si>
  <si>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</si>
  <si>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</si>
  <si>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</si>
  <si>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</si>
  <si>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</si>
  <si>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</si>
  <si>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</si>
  <si>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</si>
  <si>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</si>
  <si>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</si>
  <si>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</si>
  <si>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</si>
  <si>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</si>
  <si>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</si>
  <si>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</si>
  <si>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</si>
  <si>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</si>
  <si>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</si>
  <si>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</si>
  <si>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</si>
  <si>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</si>
  <si>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</si>
  <si>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</si>
  <si>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</si>
  <si>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</si>
  <si>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</si>
  <si>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</si>
  <si>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</si>
  <si>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</si>
  <si>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</si>
  <si>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</si>
  <si>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</si>
  <si>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</si>
  <si>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</si>
  <si>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</si>
  <si>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</si>
  <si>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</si>
  <si>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</si>
  <si>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</si>
  <si>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</si>
  <si>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</si>
  <si>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</si>
  <si>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</si>
  <si>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</si>
  <si>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</si>
  <si>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</si>
  <si>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</si>
  <si>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</si>
  <si>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</si>
  <si>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</si>
  <si>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</si>
  <si>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</si>
  <si>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</si>
  <si>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</si>
  <si>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</si>
  <si>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</si>
  <si>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</si>
  <si>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</si>
  <si>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</si>
  <si>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</si>
  <si>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</si>
  <si>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</si>
  <si>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</si>
  <si>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</si>
  <si>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</si>
  <si>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</si>
  <si>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</si>
  <si>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</si>
  <si>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</si>
  <si>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</si>
  <si>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</si>
  <si>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</si>
  <si>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</si>
  <si>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</si>
  <si>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</si>
  <si>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</si>
  <si>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</si>
  <si>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</si>
  <si>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</si>
  <si>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</si>
  <si>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</si>
  <si>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</si>
  <si>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</si>
  <si>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</si>
  <si>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</si>
  <si>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</si>
  <si>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</si>
  <si>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</si>
  <si>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</si>
  <si>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</si>
  <si>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</si>
  <si>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</si>
  <si>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</si>
  <si>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</si>
  <si>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</si>
  <si>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</si>
  <si>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</si>
  <si>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</si>
  <si>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</si>
  <si>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</si>
  <si>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</si>
  <si>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</si>
  <si>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</si>
  <si>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</si>
  <si>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</si>
  <si>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</si>
  <si>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</si>
  <si>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</si>
  <si>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</si>
  <si>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</si>
  <si>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</si>
  <si>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</si>
  <si>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</si>
  <si>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</si>
  <si>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</si>
  <si>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</si>
  <si>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</si>
  <si>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</si>
  <si>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</si>
  <si>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</si>
  <si>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</si>
  <si>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</si>
  <si>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</si>
  <si>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</si>
  <si>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</si>
  <si>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</si>
  <si>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</si>
  <si>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</si>
  <si>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</si>
  <si>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</si>
  <si>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</si>
  <si>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</si>
  <si>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</si>
  <si>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</si>
  <si>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</si>
  <si>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</si>
  <si>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</si>
  <si>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</si>
  <si>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</si>
  <si>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</si>
  <si>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</si>
  <si>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</si>
  <si>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</si>
  <si>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</si>
  <si>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</si>
  <si>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</si>
  <si>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</si>
  <si>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</si>
  <si>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</si>
  <si>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</si>
  <si>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</si>
  <si>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</si>
  <si>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</si>
  <si>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</si>
  <si>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</si>
  <si>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</si>
  <si>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</si>
  <si>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</si>
  <si>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</si>
  <si>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</si>
  <si>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</si>
  <si>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</si>
  <si>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</si>
  <si>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</si>
  <si>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</si>
  <si>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</si>
  <si>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</si>
  <si>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</si>
  <si>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</si>
  <si>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</si>
  <si>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</si>
  <si>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</si>
  <si>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</si>
  <si>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</si>
  <si>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</si>
  <si>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</si>
  <si>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</si>
  <si>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</si>
  <si>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</si>
  <si>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</si>
  <si>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</si>
  <si>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</si>
  <si>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</si>
  <si>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</si>
  <si>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</si>
  <si>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</si>
  <si>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</si>
  <si>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</si>
  <si>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</si>
  <si>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</si>
  <si>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</si>
  <si>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</si>
  <si>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</si>
  <si>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</si>
  <si>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</si>
  <si>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</si>
  <si>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</si>
  <si>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</si>
  <si>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</si>
  <si>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</si>
  <si>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</si>
  <si>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</si>
  <si>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</si>
  <si>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</si>
  <si>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</si>
  <si>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</si>
  <si>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</si>
  <si>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</si>
  <si>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</si>
  <si>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</si>
  <si>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</si>
  <si>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</si>
  <si>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</si>
  <si>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</si>
  <si>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</si>
  <si>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</si>
  <si>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</si>
  <si>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</si>
  <si>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</si>
  <si>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</si>
  <si>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</si>
  <si>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</si>
  <si>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</si>
  <si>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</si>
  <si>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</si>
  <si>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</si>
  <si>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</si>
  <si>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</si>
  <si>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</si>
  <si>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</si>
  <si>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</si>
  <si>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</si>
  <si>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</si>
  <si>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</si>
  <si>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</si>
  <si>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</si>
  <si>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</si>
  <si>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</si>
  <si>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</si>
  <si>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</si>
  <si>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</si>
  <si>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</si>
  <si>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</si>
  <si>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</si>
  <si>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</si>
  <si>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</si>
  <si>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</si>
  <si>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</si>
  <si>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</si>
  <si>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</si>
  <si>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</si>
  <si>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</si>
  <si>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</si>
  <si>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</si>
  <si>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</si>
  <si>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</si>
  <si>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</si>
  <si>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</si>
  <si>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</si>
  <si>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</si>
  <si>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</si>
  <si>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</si>
  <si>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</si>
  <si>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</si>
  <si>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</si>
  <si>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</si>
  <si>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</si>
  <si>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</si>
  <si>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</si>
  <si>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</si>
  <si>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</si>
  <si>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</si>
  <si>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</si>
  <si>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</si>
  <si>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</si>
  <si>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</si>
  <si>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</si>
  <si>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</si>
  <si>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</si>
  <si>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</si>
  <si>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</si>
  <si>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</si>
  <si>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</si>
  <si>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</si>
  <si>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</si>
  <si>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</si>
  <si>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</si>
  <si>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</si>
  <si>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</si>
  <si>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</si>
  <si>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</si>
  <si>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</si>
  <si>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</si>
  <si>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</si>
  <si>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</si>
  <si>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</si>
  <si>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</si>
  <si>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</si>
  <si>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</si>
  <si>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</si>
  <si>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</si>
  <si>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</si>
  <si>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</si>
  <si>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</si>
  <si>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</si>
  <si>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</si>
  <si>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</si>
  <si>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</si>
  <si>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</si>
  <si>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</si>
  <si>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</si>
  <si>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</si>
  <si>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</si>
  <si>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</si>
  <si>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</si>
  <si>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</si>
  <si>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</si>
  <si>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</si>
  <si>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</si>
  <si>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</si>
  <si>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</si>
  <si>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</si>
  <si>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</si>
  <si>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</si>
  <si>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</si>
  <si>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</si>
  <si>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</si>
  <si>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</si>
  <si>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</si>
  <si>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</si>
  <si>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</si>
  <si>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</si>
  <si>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</si>
  <si>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</si>
  <si>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</si>
  <si>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</si>
  <si>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</si>
  <si>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</si>
  <si>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</si>
  <si>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</si>
  <si>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</si>
  <si>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</si>
  <si>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</si>
  <si>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</si>
  <si>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</si>
  <si>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</si>
  <si>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</si>
  <si>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</si>
  <si>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</si>
  <si>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</si>
  <si>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</si>
  <si>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</si>
  <si>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</si>
  <si>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</si>
  <si>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</si>
  <si>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</si>
  <si>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</si>
  <si>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</si>
  <si>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</si>
  <si>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</si>
  <si>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</si>
  <si>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</si>
  <si>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</si>
  <si>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</si>
  <si>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</si>
  <si>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</si>
  <si>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</si>
  <si>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</si>
  <si>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</si>
  <si>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</si>
  <si>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</si>
  <si>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</si>
  <si>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</si>
  <si>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</si>
  <si>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</si>
  <si>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</si>
  <si>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</si>
  <si>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</si>
  <si>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</si>
  <si>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</si>
  <si>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</si>
  <si>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</si>
  <si>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</si>
  <si>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</si>
  <si>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</si>
  <si>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</si>
  <si>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</si>
  <si>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</si>
  <si>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</si>
  <si>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</si>
  <si>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</si>
  <si>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</si>
  <si>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</si>
  <si>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</si>
  <si>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</si>
  <si>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</si>
  <si>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</si>
  <si>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</si>
  <si>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</si>
  <si>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</si>
  <si>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</si>
  <si>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</si>
  <si>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</si>
  <si>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</si>
  <si>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</si>
  <si>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</si>
  <si>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</si>
  <si>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</si>
  <si>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</si>
  <si>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</si>
  <si>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</si>
  <si>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</si>
  <si>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</si>
  <si>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</si>
  <si>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</si>
  <si>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</si>
  <si>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</si>
  <si>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</si>
  <si>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</si>
  <si>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</si>
  <si>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</si>
  <si>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</si>
  <si>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</si>
  <si>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</si>
  <si>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</si>
  <si>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</si>
  <si>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</si>
  <si>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</si>
  <si>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</si>
  <si>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</si>
  <si>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</si>
  <si>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</si>
  <si>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</si>
  <si>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</si>
  <si>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</si>
  <si>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</si>
  <si>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</si>
  <si>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</si>
  <si>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</si>
  <si>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</si>
  <si>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</si>
  <si>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</si>
  <si>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</si>
  <si>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</si>
  <si>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</si>
  <si>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</si>
  <si>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</si>
  <si>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</si>
  <si>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</si>
  <si>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</si>
  <si>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</si>
  <si>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</si>
  <si>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</si>
  <si>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</si>
  <si>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</si>
  <si>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</si>
  <si>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</si>
  <si>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</si>
  <si>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</si>
  <si>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</si>
  <si>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</si>
  <si>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</si>
  <si>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</si>
  <si>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</si>
  <si>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</si>
  <si>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</si>
  <si>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</si>
  <si>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</si>
  <si>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</si>
  <si>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</si>
  <si>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</si>
  <si>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</si>
  <si>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</si>
  <si>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</si>
  <si>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</si>
  <si>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</si>
  <si>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</si>
  <si>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</si>
  <si>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</si>
  <si>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</si>
  <si>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</si>
  <si>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</si>
  <si>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</si>
  <si>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</si>
  <si>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</si>
  <si>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</si>
  <si>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</si>
  <si>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</si>
  <si>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</si>
  <si>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</si>
  <si>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</si>
  <si>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</si>
  <si>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</si>
  <si>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</si>
  <si>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</si>
  <si>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</si>
  <si>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</si>
  <si>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</si>
  <si>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</si>
  <si>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</si>
  <si>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</si>
  <si>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</si>
  <si>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</si>
  <si>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</si>
  <si>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</si>
  <si>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</si>
  <si>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</si>
  <si>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</si>
  <si>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</si>
  <si>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</si>
  <si>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</si>
  <si>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</si>
  <si>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</si>
  <si>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</si>
  <si>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</si>
  <si>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</si>
  <si>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</si>
  <si>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</si>
  <si>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</si>
  <si>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</si>
  <si>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</si>
  <si>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</si>
  <si>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</si>
  <si>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</si>
  <si>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</si>
  <si>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</si>
  <si>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</si>
  <si>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</si>
  <si>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</si>
  <si>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</si>
  <si>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</si>
  <si>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</si>
  <si>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</si>
  <si>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</si>
  <si>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</si>
  <si>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</si>
  <si>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</si>
  <si>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</si>
  <si>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</si>
  <si>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</si>
  <si>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</si>
  <si>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</si>
  <si>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</si>
  <si>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</si>
  <si>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</si>
  <si>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</si>
  <si>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</si>
  <si>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</si>
  <si>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</si>
  <si>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</si>
  <si>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</si>
  <si>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</si>
  <si>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</si>
  <si>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</si>
  <si>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</si>
  <si>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</si>
  <si>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</si>
  <si>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</si>
  <si>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</si>
  <si>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</si>
  <si>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</si>
  <si>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</si>
  <si>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</si>
  <si>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</si>
  <si>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</si>
  <si>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</si>
  <si>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</si>
  <si>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</si>
  <si>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</si>
  <si>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</si>
  <si>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</si>
  <si>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</si>
  <si>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</si>
  <si>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</si>
  <si>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</si>
  <si>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</si>
  <si>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</si>
  <si>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</si>
  <si>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</si>
  <si>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</si>
  <si>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</si>
  <si>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</si>
  <si>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</si>
  <si>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</si>
  <si>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</si>
  <si>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</si>
  <si>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</si>
  <si>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</si>
  <si>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</si>
  <si>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</si>
  <si>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</si>
  <si>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</si>
  <si>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</si>
  <si>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</si>
  <si>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</si>
  <si>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</si>
  <si>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</si>
  <si>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</si>
  <si>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</si>
  <si>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</si>
  <si>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</si>
  <si>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</si>
  <si>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</si>
  <si>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</si>
  <si>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</si>
  <si>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</si>
  <si>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</si>
  <si>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</si>
  <si>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</si>
  <si>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</si>
  <si>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</si>
  <si>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</si>
  <si>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</si>
  <si>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</si>
  <si>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</si>
  <si>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</si>
  <si>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</si>
  <si>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</si>
  <si>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</si>
  <si>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</si>
  <si>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</si>
  <si>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</si>
  <si>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</si>
  <si>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</si>
  <si>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</si>
  <si>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</si>
  <si>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</si>
  <si>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</si>
  <si>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</si>
  <si>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</si>
  <si>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</si>
  <si>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</si>
  <si>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</si>
  <si>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</si>
  <si>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</si>
  <si>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</si>
  <si>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</si>
  <si>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</si>
  <si>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</si>
  <si>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</si>
  <si>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</si>
  <si>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</si>
  <si>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</si>
  <si>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</si>
  <si>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</si>
  <si>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</si>
  <si>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</si>
  <si>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</si>
  <si>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</si>
  <si>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</si>
  <si>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</si>
  <si>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</si>
  <si>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</si>
  <si>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</si>
  <si>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</si>
  <si>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</si>
  <si>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</si>
  <si>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</si>
  <si>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</si>
  <si>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</si>
  <si>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</si>
  <si>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</si>
  <si>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</si>
  <si>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</si>
  <si>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</si>
  <si>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</si>
  <si>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</si>
  <si>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</si>
  <si>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</si>
  <si>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</si>
  <si>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</si>
  <si>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</si>
  <si>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</si>
  <si>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</si>
  <si>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</si>
  <si>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</si>
  <si>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</si>
  <si>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</si>
  <si>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</si>
  <si>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</si>
  <si>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</si>
  <si>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</si>
  <si>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</si>
  <si>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</si>
  <si>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</si>
  <si>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</si>
  <si>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</si>
  <si>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</si>
  <si>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</si>
  <si>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</si>
  <si>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</si>
  <si>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</si>
  <si>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</si>
  <si>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</si>
  <si>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</si>
  <si>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</si>
  <si>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</si>
  <si>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</si>
  <si>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</si>
  <si>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</si>
  <si>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</si>
  <si>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</si>
  <si>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</si>
  <si>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</si>
  <si>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</si>
  <si>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</si>
  <si>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</si>
  <si>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</si>
  <si>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</si>
  <si>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</si>
  <si>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</si>
  <si>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</si>
  <si>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</si>
  <si>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</si>
  <si>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</si>
  <si>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</si>
  <si>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</si>
  <si>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</si>
  <si>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</si>
  <si>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</si>
  <si>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</si>
  <si>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</si>
  <si>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</si>
  <si>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</si>
  <si>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</si>
  <si>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</si>
  <si>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</si>
  <si>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</si>
  <si>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</si>
  <si>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</si>
  <si>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</si>
  <si>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</si>
  <si>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</si>
  <si>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</si>
  <si>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</si>
  <si>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</si>
  <si>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</si>
  <si>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</si>
  <si>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</si>
  <si>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</si>
  <si>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</si>
  <si>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</si>
  <si>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</si>
  <si>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</si>
  <si>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</si>
  <si>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</si>
  <si>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</si>
  <si>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</si>
  <si>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</si>
  <si>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</si>
  <si>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</si>
  <si>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</si>
  <si>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</si>
  <si>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</si>
  <si>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</si>
  <si>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</si>
  <si>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</si>
  <si>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</si>
  <si>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</si>
  <si>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</si>
  <si>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</si>
  <si>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</si>
  <si>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</si>
  <si>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</si>
  <si>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</si>
  <si>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</si>
  <si>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</si>
  <si>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</si>
  <si>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</si>
  <si>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</si>
  <si>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</si>
  <si>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</si>
  <si>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</si>
  <si>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</si>
  <si>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</si>
  <si>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</si>
  <si>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</si>
  <si>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</si>
  <si>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</si>
  <si>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</si>
  <si>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</si>
  <si>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</si>
  <si>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</si>
  <si>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</si>
  <si>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</si>
  <si>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</si>
  <si>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</si>
  <si>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</si>
  <si>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</si>
  <si>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</si>
  <si>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</si>
  <si>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</si>
  <si>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</si>
  <si>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</si>
  <si>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</si>
  <si>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</si>
  <si>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</si>
  <si>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</si>
  <si>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</si>
  <si>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</si>
  <si>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</si>
  <si>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</si>
  <si>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</si>
  <si>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</si>
  <si>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</si>
  <si>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</si>
  <si>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</si>
  <si>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</si>
  <si>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</si>
  <si>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</si>
  <si>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</si>
  <si>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</si>
  <si>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</si>
  <si>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</si>
  <si>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</si>
  <si>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</si>
  <si>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</si>
  <si>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</si>
  <si>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</si>
  <si>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</si>
  <si>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</si>
  <si>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</si>
  <si>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</si>
  <si>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</si>
  <si>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</si>
  <si>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</si>
  <si>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</si>
  <si>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</si>
  <si>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</si>
  <si>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</si>
  <si>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</si>
  <si>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</si>
  <si>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</si>
  <si>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</si>
  <si>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</si>
  <si>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</si>
  <si>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</si>
  <si>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</si>
  <si>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</si>
  <si>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</si>
  <si>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</si>
  <si>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</si>
  <si>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</si>
  <si>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</si>
  <si>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</si>
  <si>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</si>
  <si>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</si>
  <si>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</si>
  <si>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</si>
  <si>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</si>
  <si>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</si>
  <si>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</si>
  <si>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</si>
  <si>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</si>
  <si>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</si>
  <si>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</si>
  <si>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</si>
  <si>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</si>
  <si>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</si>
  <si>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</si>
  <si>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</si>
  <si>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</si>
  <si>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</si>
  <si>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</si>
  <si>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</si>
  <si>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</si>
  <si>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</si>
  <si>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</si>
  <si>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</si>
  <si>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</si>
  <si>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</si>
  <si>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</si>
  <si>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</si>
  <si>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</si>
  <si>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</si>
  <si>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</si>
  <si>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</si>
  <si>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</si>
  <si>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</si>
  <si>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</si>
  <si>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</si>
  <si>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</si>
  <si>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</si>
  <si>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</si>
  <si>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</si>
  <si>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</si>
  <si>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</si>
  <si>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</si>
  <si>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</si>
  <si>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</si>
  <si>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</si>
  <si>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</si>
  <si>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</si>
  <si>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</si>
  <si>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</si>
  <si>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</si>
  <si>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</si>
  <si>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</si>
  <si>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</si>
  <si>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</si>
  <si>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</si>
  <si>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</si>
  <si>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</si>
  <si>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</si>
  <si>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</si>
  <si>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</si>
  <si>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</si>
  <si>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</si>
  <si>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</si>
  <si>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</si>
  <si>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</si>
  <si>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</si>
  <si>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</si>
  <si>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</si>
  <si>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</si>
  <si>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</si>
  <si>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</si>
  <si>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</si>
  <si>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</si>
  <si>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</si>
  <si>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</si>
  <si>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</si>
  <si>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</si>
  <si>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</si>
  <si>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</si>
  <si>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</si>
  <si>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</si>
  <si>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</si>
  <si>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</si>
  <si>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</si>
  <si>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</si>
  <si>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</si>
  <si>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</si>
  <si>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</si>
  <si>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</si>
  <si>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</si>
  <si>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</si>
  <si>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</si>
  <si>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</si>
  <si>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</si>
  <si>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</si>
  <si>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</si>
  <si>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</si>
  <si>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</si>
  <si>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</si>
  <si>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</si>
  <si>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</si>
  <si>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</si>
  <si>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</si>
  <si>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</si>
  <si>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</si>
  <si>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</si>
  <si>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</si>
  <si>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</si>
  <si>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</si>
  <si>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</si>
  <si>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</si>
  <si>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</si>
  <si>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</si>
  <si>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</si>
  <si>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</si>
  <si>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</si>
  <si>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</si>
  <si>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</si>
  <si>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</si>
  <si>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</si>
  <si>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</si>
  <si>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</si>
  <si>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</si>
  <si>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</si>
  <si>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</si>
  <si>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</si>
  <si>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</si>
  <si>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</si>
  <si>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</si>
  <si>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</si>
  <si>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</si>
  <si>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</si>
  <si>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</si>
  <si>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</si>
  <si>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</si>
  <si>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</si>
  <si>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</si>
  <si>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</si>
  <si>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</si>
  <si>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</si>
  <si>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</si>
  <si>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</si>
  <si>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</si>
  <si>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</si>
  <si>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</si>
  <si>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</si>
  <si>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</si>
  <si>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</si>
  <si>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</si>
  <si>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</si>
  <si>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</si>
  <si>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</si>
  <si>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</si>
  <si>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</si>
  <si>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</si>
  <si>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</si>
  <si>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</si>
  <si>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</si>
  <si>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</si>
  <si>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</si>
  <si>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</si>
  <si>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</si>
  <si>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</si>
  <si>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</si>
  <si>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</si>
  <si>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</si>
  <si>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</si>
  <si>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</si>
  <si>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</si>
  <si>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</si>
  <si>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</si>
  <si>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</si>
  <si>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</si>
  <si>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</si>
  <si>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</si>
  <si>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</si>
  <si>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</si>
  <si>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</si>
  <si>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</si>
  <si>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</si>
  <si>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</si>
  <si>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</si>
  <si>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</si>
  <si>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</si>
  <si>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</si>
  <si>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</si>
  <si>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</si>
  <si>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</si>
  <si>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</si>
  <si>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</si>
  <si>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</si>
  <si>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</si>
  <si>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</si>
  <si>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</si>
  <si>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</si>
  <si>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</si>
  <si>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</si>
  <si>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</si>
  <si>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</si>
  <si>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</si>
  <si>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</si>
  <si>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</si>
  <si>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</si>
  <si>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</si>
  <si>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</si>
  <si>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</si>
  <si>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</si>
  <si>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</si>
  <si>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</si>
  <si>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</si>
  <si>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</si>
  <si>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</si>
  <si>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</si>
  <si>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</si>
  <si>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</si>
  <si>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</si>
  <si>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</si>
  <si>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</si>
  <si>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</si>
  <si>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</si>
  <si>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</si>
  <si>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</si>
  <si>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</si>
  <si>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</si>
  <si>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</si>
  <si>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</si>
  <si>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</si>
  <si>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</si>
  <si>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</si>
  <si>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</si>
  <si>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</si>
  <si>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</si>
  <si>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</si>
  <si>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</si>
  <si>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</si>
  <si>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</si>
  <si>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</si>
  <si>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</si>
  <si>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</si>
  <si>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</si>
  <si>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</si>
  <si>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</si>
  <si>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</si>
  <si>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</si>
  <si>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</si>
  <si>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</si>
  <si>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</si>
  <si>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</si>
  <si>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</si>
  <si>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</si>
  <si>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</si>
  <si>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</si>
  <si>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</si>
  <si>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</si>
  <si>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</si>
  <si>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</si>
  <si>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</si>
  <si>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</si>
  <si>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</si>
  <si>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</si>
  <si>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</si>
  <si>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</si>
  <si>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</si>
  <si>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</si>
  <si>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</si>
  <si>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</si>
  <si>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</si>
  <si>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</si>
  <si>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</si>
  <si>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</si>
  <si>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</si>
  <si>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</si>
  <si>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</si>
  <si>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</si>
  <si>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</si>
  <si>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</si>
  <si>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</si>
  <si>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</si>
  <si>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</si>
  <si>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</si>
  <si>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</si>
  <si>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</si>
  <si>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</si>
  <si>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</si>
  <si>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</si>
  <si>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</si>
  <si>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</si>
  <si>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</si>
  <si>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</si>
  <si>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</si>
  <si>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</si>
  <si>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</si>
  <si>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</si>
  <si>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</si>
  <si>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</si>
  <si>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</si>
  <si>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</si>
  <si>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</si>
  <si>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</si>
  <si>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</si>
  <si>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</si>
  <si>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</si>
  <si>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</si>
  <si>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</si>
  <si>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</si>
  <si>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</si>
  <si>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</si>
  <si>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</si>
  <si>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</si>
  <si>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</si>
  <si>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</si>
  <si>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</si>
  <si>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</si>
  <si>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</si>
  <si>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</si>
  <si>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</si>
  <si>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</si>
  <si>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</si>
  <si>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</si>
  <si>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</si>
  <si>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</si>
  <si>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</si>
  <si>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</si>
  <si>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</si>
  <si>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</si>
  <si>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</si>
  <si>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</si>
  <si>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</si>
  <si>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</si>
  <si>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</si>
  <si>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</si>
  <si>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</si>
  <si>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</si>
  <si>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</si>
  <si>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</si>
  <si>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</si>
  <si>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</si>
  <si>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</si>
  <si>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</si>
  <si>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</si>
  <si>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</si>
  <si>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</si>
  <si>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</si>
  <si>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</si>
  <si>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</si>
  <si>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</si>
  <si>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</si>
  <si>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</si>
  <si>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</si>
  <si>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</si>
  <si>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</si>
  <si>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</si>
  <si>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</si>
  <si>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</si>
  <si>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</si>
  <si>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</si>
  <si>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</si>
  <si>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</si>
  <si>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</si>
  <si>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</si>
  <si>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</si>
  <si>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</si>
  <si>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</si>
  <si>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</si>
  <si>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</si>
  <si>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</si>
  <si>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</si>
  <si>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</si>
  <si>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</si>
  <si>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</si>
  <si>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</si>
  <si>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</si>
  <si>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</si>
  <si>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</si>
  <si>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</si>
  <si>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</si>
  <si>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</si>
  <si>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</si>
  <si>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</si>
  <si>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</si>
  <si>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</si>
  <si>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</si>
  <si>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</si>
  <si>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</si>
  <si>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</si>
  <si>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</si>
  <si>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</si>
  <si>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</si>
  <si>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</si>
  <si>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</si>
  <si>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</si>
  <si>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</si>
  <si>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</si>
  <si>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</si>
  <si>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</si>
  <si>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</si>
  <si>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</si>
  <si>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</si>
  <si>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</si>
  <si>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</si>
  <si>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</si>
  <si>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</si>
  <si>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</si>
  <si>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</si>
  <si>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</si>
  <si>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</si>
  <si>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</si>
  <si>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</si>
  <si>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</si>
  <si>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</si>
  <si>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</si>
  <si>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</si>
  <si>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</si>
  <si>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</si>
  <si>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</si>
  <si>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</si>
  <si>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</si>
  <si>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</si>
  <si>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</si>
  <si>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</si>
  <si>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</si>
  <si>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</si>
  <si>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</si>
  <si>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</si>
  <si>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</si>
  <si>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</si>
  <si>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</si>
  <si>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</si>
  <si>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</si>
  <si>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</si>
  <si>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</si>
  <si>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</si>
  <si>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</si>
  <si>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</si>
  <si>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</si>
  <si>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</si>
  <si>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</si>
  <si>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</si>
  <si>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</si>
  <si>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</si>
  <si>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</si>
  <si>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</si>
  <si>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</si>
  <si>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</si>
  <si>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</si>
  <si>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</si>
  <si>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</si>
  <si>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</si>
  <si>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</si>
  <si>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</si>
  <si>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</si>
  <si>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</si>
  <si>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</si>
  <si>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</si>
  <si>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</si>
  <si>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</si>
  <si>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</si>
  <si>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</si>
  <si>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</si>
  <si>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</si>
  <si>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</si>
  <si>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</si>
  <si>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</si>
  <si>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</si>
  <si>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</si>
  <si>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</si>
  <si>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</si>
  <si>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</si>
  <si>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</si>
  <si>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</si>
  <si>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</si>
  <si>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</si>
  <si>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</si>
  <si>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</si>
  <si>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</si>
  <si>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</si>
  <si>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</si>
  <si>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</si>
  <si>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</si>
  <si>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</si>
  <si>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</si>
  <si>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</si>
  <si>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</si>
  <si>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</si>
  <si>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</si>
  <si>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</si>
  <si>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</si>
  <si>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</si>
  <si>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</si>
  <si>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</si>
  <si>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</si>
  <si>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</si>
  <si>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</si>
  <si>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</si>
  <si>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</si>
  <si>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</si>
  <si>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</si>
  <si>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</si>
  <si>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</si>
  <si>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</si>
  <si>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</si>
  <si>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</si>
  <si>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</si>
  <si>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</si>
  <si>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</si>
  <si>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</si>
  <si>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</si>
  <si>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</si>
  <si>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</si>
  <si>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</si>
  <si>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</si>
  <si>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</si>
  <si>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</si>
  <si>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</si>
  <si>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</si>
  <si>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</si>
  <si>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</si>
  <si>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</si>
  <si>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</si>
  <si>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</si>
  <si>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</si>
  <si>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</si>
  <si>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</si>
  <si>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</si>
  <si>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</si>
  <si>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</si>
  <si>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</si>
  <si>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</si>
  <si>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</si>
  <si>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</si>
  <si>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</si>
  <si>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</si>
  <si>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</si>
  <si>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</si>
  <si>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</si>
  <si>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</si>
  <si>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</si>
  <si>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</si>
  <si>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</si>
  <si>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</si>
  <si>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</si>
  <si>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</si>
  <si>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</si>
  <si>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</si>
  <si>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</si>
  <si>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</si>
  <si>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</si>
  <si>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</si>
  <si>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</si>
  <si>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</si>
  <si>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</si>
  <si>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</si>
  <si>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</si>
  <si>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</si>
  <si>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</si>
  <si>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</si>
  <si>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</si>
  <si>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</si>
  <si>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</si>
  <si>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</si>
  <si>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</si>
  <si>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</si>
  <si>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</si>
  <si>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</si>
  <si>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</si>
  <si>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</si>
  <si>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</si>
  <si>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</si>
  <si>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</si>
  <si>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</si>
  <si>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</si>
  <si>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</si>
  <si>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</si>
  <si>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</si>
  <si>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</si>
  <si>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</si>
  <si>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</si>
  <si>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</si>
  <si>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</si>
  <si>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</si>
  <si>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</si>
  <si>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</si>
  <si>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</si>
  <si>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</si>
  <si>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</si>
  <si>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</si>
  <si>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</si>
  <si>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</si>
  <si>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</si>
  <si>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</si>
  <si>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</si>
  <si>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</si>
  <si>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</si>
  <si>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</si>
  <si>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</si>
  <si>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</si>
  <si>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</si>
  <si>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</si>
  <si>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</si>
  <si>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</si>
  <si>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</si>
  <si>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</si>
  <si>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</si>
  <si>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</si>
  <si>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</si>
  <si>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</si>
  <si>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</si>
  <si>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</si>
  <si>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</si>
  <si>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</si>
  <si>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</si>
  <si>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</si>
  <si>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</si>
  <si>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</si>
  <si>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</si>
  <si>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</si>
  <si>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</si>
  <si>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</si>
  <si>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</si>
  <si>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</si>
  <si>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</si>
  <si>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</si>
  <si>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</si>
  <si>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</si>
  <si>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</si>
  <si>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</si>
  <si>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</si>
  <si>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</si>
  <si>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</si>
  <si>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</si>
  <si>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</si>
  <si>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</si>
  <si>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</si>
  <si>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</si>
  <si>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</si>
  <si>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</si>
  <si>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</si>
  <si>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</si>
  <si>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</si>
  <si>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</si>
  <si>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</si>
  <si>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</si>
  <si>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</si>
  <si>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</si>
  <si>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</si>
  <si>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</si>
  <si>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</si>
  <si>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</si>
  <si>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</si>
  <si>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</si>
  <si>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</si>
  <si>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</si>
  <si>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</si>
  <si>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</si>
  <si>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</si>
  <si>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</si>
  <si>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</si>
  <si>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</si>
  <si>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</si>
  <si>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</si>
  <si>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</si>
  <si>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</si>
  <si>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</si>
  <si>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</si>
  <si>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</si>
  <si>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</si>
  <si>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</si>
  <si>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</si>
  <si>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</si>
  <si>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</si>
  <si>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</si>
  <si>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</si>
  <si>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</si>
  <si>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</si>
  <si>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</si>
  <si>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</si>
  <si>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</si>
  <si>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</si>
  <si>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</si>
  <si>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</si>
  <si>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</si>
  <si>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</si>
  <si>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</si>
  <si>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</si>
  <si>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</si>
  <si>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</si>
  <si>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</si>
  <si>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</si>
  <si>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</si>
  <si>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</si>
  <si>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</si>
  <si>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</si>
  <si>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</si>
  <si>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</si>
  <si>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</si>
  <si>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</si>
  <si>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</si>
  <si>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</si>
  <si>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</si>
  <si>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</si>
  <si>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</si>
  <si>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</si>
  <si>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</si>
  <si>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</si>
  <si>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</si>
  <si>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</si>
  <si>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</si>
  <si>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</si>
  <si>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</si>
  <si>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</si>
  <si>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</si>
  <si>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</si>
  <si>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</si>
  <si>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</si>
  <si>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</si>
  <si>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</si>
  <si>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</si>
  <si>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</si>
  <si>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</si>
  <si>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</si>
  <si>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</si>
  <si>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</si>
  <si>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</si>
  <si>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</si>
  <si>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</si>
  <si>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</si>
  <si>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</si>
  <si>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</si>
  <si>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</si>
  <si>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</si>
  <si>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</si>
  <si>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</si>
  <si>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</si>
  <si>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</si>
  <si>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</si>
  <si>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</si>
  <si>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</si>
  <si>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</si>
  <si>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</si>
  <si>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</si>
  <si>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</si>
  <si>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</si>
  <si>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</si>
  <si>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</si>
  <si>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</si>
  <si>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</si>
  <si>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</si>
  <si>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</si>
  <si>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</si>
  <si>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</si>
  <si>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</si>
  <si>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</si>
  <si>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</si>
  <si>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</si>
  <si>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</si>
  <si>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</si>
  <si>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</si>
  <si>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</si>
  <si>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</si>
  <si>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</si>
  <si>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</si>
  <si>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</si>
  <si>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</si>
  <si>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</si>
  <si>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</si>
  <si>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</si>
  <si>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</si>
  <si>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</si>
  <si>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</si>
  <si>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</si>
  <si>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</si>
  <si>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</si>
  <si>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</si>
  <si>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</si>
  <si>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</si>
  <si>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</si>
  <si>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</si>
  <si>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</si>
  <si>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</si>
  <si>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</si>
  <si>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</si>
  <si>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</si>
  <si>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</si>
  <si>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</si>
  <si>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</si>
  <si>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</si>
  <si>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</si>
  <si>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</si>
  <si>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</si>
  <si>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</si>
  <si>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</si>
  <si>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</si>
  <si>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</si>
  <si>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</si>
  <si>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</si>
  <si>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</si>
  <si>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</si>
  <si>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</si>
  <si>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</si>
  <si>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</si>
  <si>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</si>
  <si>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</si>
  <si>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</si>
  <si>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</si>
  <si>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</si>
  <si>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</si>
  <si>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</si>
  <si>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</si>
  <si>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</si>
  <si>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</si>
  <si>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</si>
  <si>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</si>
  <si>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</si>
  <si>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</si>
  <si>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</si>
  <si>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</si>
  <si>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</si>
  <si>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</si>
  <si>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</si>
  <si>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</si>
  <si>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</si>
  <si>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</si>
  <si>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</si>
  <si>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</si>
  <si>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</si>
  <si>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</si>
  <si>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</si>
  <si>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</si>
  <si>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</si>
  <si>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</si>
  <si>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</si>
  <si>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</si>
  <si>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</si>
  <si>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</si>
  <si>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</si>
  <si>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</si>
  <si>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</si>
  <si>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</si>
  <si>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</si>
  <si>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</si>
  <si>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</si>
  <si>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</si>
  <si>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</si>
  <si>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</si>
  <si>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</si>
  <si>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</si>
  <si>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</si>
  <si>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</si>
  <si>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</si>
  <si>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</si>
  <si>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</si>
  <si>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</si>
  <si>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</si>
  <si>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</si>
  <si>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</si>
  <si>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</si>
  <si>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</si>
  <si>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</si>
  <si>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</si>
  <si>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</si>
  <si>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</si>
  <si>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</si>
  <si>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</si>
  <si>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</si>
  <si>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</si>
  <si>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</si>
  <si>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</si>
  <si>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</si>
  <si>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</si>
  <si>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</si>
  <si>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</si>
  <si>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</si>
  <si>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</si>
  <si>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</si>
  <si>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</si>
  <si>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</si>
  <si>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</si>
  <si>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</si>
  <si>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</si>
  <si>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</si>
  <si>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</si>
  <si>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</si>
  <si>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</si>
  <si>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</si>
  <si>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</si>
  <si>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</si>
  <si>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</si>
  <si>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</si>
  <si>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</si>
  <si>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</si>
  <si>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</si>
  <si>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</si>
  <si>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</si>
  <si>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</si>
  <si>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</si>
  <si>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</si>
  <si>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</si>
  <si>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</si>
  <si>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</si>
  <si>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</si>
  <si>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</si>
  <si>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</si>
  <si>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</si>
  <si>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</si>
  <si>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</si>
  <si>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</si>
  <si>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</si>
  <si>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</si>
  <si>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</si>
  <si>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</si>
  <si>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</si>
  <si>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</si>
  <si>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</si>
  <si>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</si>
  <si>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</si>
  <si>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</si>
  <si>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</si>
  <si>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</si>
  <si>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</si>
  <si>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</si>
  <si>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</si>
  <si>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</si>
  <si>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</si>
  <si>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</si>
  <si>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</si>
  <si>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</si>
  <si>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</si>
  <si>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</si>
  <si>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</si>
  <si>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</si>
  <si>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</si>
  <si>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</si>
  <si>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</si>
  <si>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</si>
  <si>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</si>
  <si>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</si>
  <si>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</si>
  <si>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</si>
  <si>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</si>
  <si>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</si>
  <si>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</si>
  <si>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</si>
  <si>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</si>
  <si>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</si>
  <si>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</si>
  <si>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</si>
  <si>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</si>
  <si>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</si>
  <si>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</si>
  <si>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</si>
  <si>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</si>
  <si>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</si>
  <si>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</si>
  <si>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</si>
  <si>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</si>
  <si>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</si>
  <si>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</si>
  <si>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</si>
  <si>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</si>
  <si>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</si>
  <si>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</si>
  <si>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</si>
  <si>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</si>
  <si>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</si>
  <si>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</si>
  <si>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</si>
  <si>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</si>
  <si>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</si>
  <si>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</si>
  <si>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</si>
  <si>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</si>
  <si>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</si>
  <si>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</si>
  <si>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</si>
  <si>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</si>
  <si>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</si>
  <si>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</si>
  <si>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</si>
  <si>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</si>
  <si>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</si>
  <si>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</si>
  <si>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</si>
  <si>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</si>
  <si>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</si>
  <si>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</si>
  <si>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</si>
  <si>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</si>
  <si>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</si>
  <si>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</si>
  <si>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</si>
  <si>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</si>
  <si>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</si>
  <si>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</si>
  <si>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</si>
  <si>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</si>
  <si>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</si>
  <si>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</si>
  <si>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</si>
  <si>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</si>
  <si>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</si>
  <si>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</si>
  <si>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</si>
  <si>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</si>
  <si>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</si>
  <si>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</si>
  <si>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</si>
  <si>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</si>
  <si>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</si>
  <si>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</si>
  <si>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</si>
  <si>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</si>
  <si>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</si>
  <si>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</si>
  <si>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</si>
  <si>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</si>
  <si>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</si>
  <si>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</si>
  <si>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</si>
  <si>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</si>
  <si>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</si>
  <si>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</si>
  <si>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</si>
  <si>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</si>
  <si>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</si>
  <si>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</si>
  <si>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</si>
  <si>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</si>
  <si>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</si>
  <si>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</si>
  <si>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</si>
  <si>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</si>
  <si>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</si>
  <si>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</si>
  <si>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</si>
  <si>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</si>
  <si>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</si>
  <si>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</si>
  <si>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</si>
  <si>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</si>
  <si>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</si>
  <si>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</si>
  <si>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</si>
  <si>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</si>
  <si>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</si>
  <si>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</si>
  <si>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</si>
  <si>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</si>
  <si>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</si>
  <si>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</si>
  <si>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</si>
  <si>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</si>
  <si>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</si>
  <si>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</si>
  <si>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</si>
  <si>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</si>
  <si>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</si>
  <si>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</si>
  <si>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</si>
  <si>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</si>
  <si>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</si>
  <si>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</si>
  <si>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</si>
  <si>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</si>
  <si>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</si>
  <si>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</si>
  <si>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</si>
  <si>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</si>
  <si>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</si>
  <si>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</si>
  <si>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</si>
  <si>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</si>
  <si>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</si>
  <si>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</si>
  <si>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</si>
  <si>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</si>
  <si>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</si>
  <si>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</si>
  <si>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</si>
  <si>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</si>
  <si>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</si>
  <si>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</si>
  <si>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</si>
  <si>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</si>
  <si>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</si>
  <si>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</si>
  <si>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</si>
  <si>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</si>
  <si>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</si>
  <si>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</si>
  <si>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</si>
  <si>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</si>
  <si>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</si>
  <si>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</si>
  <si>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</si>
  <si>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</si>
  <si>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</si>
  <si>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</si>
  <si>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</si>
  <si>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</si>
  <si>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</si>
  <si>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</si>
  <si>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</si>
  <si>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</si>
  <si>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</si>
  <si>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</si>
  <si>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</si>
  <si>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</si>
  <si>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</si>
  <si>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</si>
  <si>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</si>
  <si>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</si>
  <si>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</si>
  <si>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</si>
  <si>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</si>
  <si>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</si>
  <si>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</si>
  <si>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</si>
  <si>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</si>
  <si>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</si>
  <si>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</si>
  <si>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</si>
  <si>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</si>
  <si>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</si>
  <si>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</si>
  <si>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</si>
  <si>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</si>
  <si>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</si>
  <si>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</si>
  <si>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</si>
  <si>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</si>
  <si>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</si>
  <si>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</si>
  <si>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</si>
  <si>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</si>
  <si>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</si>
  <si>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</si>
  <si>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</si>
  <si>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</si>
  <si>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</si>
  <si>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</si>
  <si>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</si>
  <si>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</si>
  <si>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</si>
  <si>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</si>
  <si>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</si>
  <si>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</si>
  <si>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</si>
  <si>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</si>
  <si>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</si>
  <si>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</si>
  <si>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</si>
  <si>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</si>
  <si>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</si>
  <si>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</si>
  <si>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</si>
  <si>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</si>
  <si>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</si>
  <si>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</si>
  <si>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</si>
  <si>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</si>
  <si>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</si>
  <si>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</si>
  <si>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</si>
  <si>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</si>
  <si>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</si>
  <si>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</si>
  <si>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</si>
  <si>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</si>
  <si>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</si>
  <si>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</si>
  <si>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</si>
  <si>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</si>
  <si>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</si>
  <si>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</si>
  <si>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</si>
  <si>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</si>
  <si>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</si>
  <si>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</si>
  <si>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</si>
  <si>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</si>
  <si>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</si>
  <si>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</si>
  <si>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</si>
  <si>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</si>
  <si>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</si>
  <si>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</si>
  <si>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</si>
  <si>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</si>
  <si>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</si>
  <si>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</si>
  <si>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</si>
  <si>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</si>
  <si>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</si>
  <si>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</si>
  <si>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</si>
  <si>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</si>
  <si>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</si>
  <si>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</si>
  <si>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</si>
  <si>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</si>
  <si>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</si>
  <si>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</si>
  <si>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</si>
  <si>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</si>
  <si>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</si>
  <si>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</si>
  <si>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</si>
  <si>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</si>
  <si>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</si>
  <si>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</si>
  <si>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</si>
  <si>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</si>
  <si>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</si>
  <si>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</si>
  <si>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</si>
  <si>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</si>
  <si>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</si>
  <si>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</si>
  <si>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</si>
  <si>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</si>
  <si>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</si>
  <si>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</si>
  <si>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</si>
  <si>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</si>
  <si>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</si>
  <si>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</si>
  <si>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</si>
  <si>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</si>
  <si>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</si>
  <si>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</si>
  <si>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</si>
  <si>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</si>
  <si>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</si>
  <si>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</si>
  <si>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</si>
  <si>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</si>
  <si>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</si>
  <si>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</si>
  <si>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</si>
  <si>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</si>
  <si>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</si>
  <si>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</si>
  <si>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</si>
  <si>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</si>
  <si>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</si>
  <si>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</si>
  <si>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</si>
  <si>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</si>
  <si>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</si>
  <si>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</si>
  <si>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</si>
  <si>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</si>
  <si>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</si>
  <si>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</si>
  <si>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</si>
  <si>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</si>
  <si>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</si>
  <si>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</si>
  <si>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</si>
  <si>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</si>
  <si>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</si>
  <si>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</si>
  <si>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</si>
  <si>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</si>
  <si>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</si>
  <si>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</si>
  <si>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</si>
  <si>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</si>
  <si>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</si>
  <si>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</si>
  <si>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</si>
  <si>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</si>
  <si>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</si>
  <si>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</si>
  <si>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</si>
  <si>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</si>
  <si>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</si>
  <si>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</si>
  <si>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</si>
  <si>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</si>
  <si>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</si>
  <si>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</si>
  <si>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</si>
  <si>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</si>
  <si>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</si>
  <si>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</si>
  <si>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</si>
  <si>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</si>
  <si>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</si>
  <si>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</si>
  <si>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</si>
  <si>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</si>
  <si>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</si>
  <si>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</si>
  <si>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</si>
  <si>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</si>
  <si>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</si>
  <si>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</si>
  <si>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</si>
  <si>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</si>
  <si>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</si>
  <si>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</si>
  <si>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</si>
  <si>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</si>
  <si>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</si>
  <si>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</si>
  <si>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</si>
  <si>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</si>
  <si>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</si>
  <si>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</si>
  <si>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</si>
  <si>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</si>
  <si>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</si>
  <si>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</si>
  <si>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</si>
  <si>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</si>
  <si>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</si>
  <si>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</si>
  <si>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</si>
  <si>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</si>
  <si>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</si>
  <si>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</si>
  <si>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</si>
  <si>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</si>
  <si>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</si>
  <si>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</si>
  <si>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</si>
  <si>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</si>
  <si>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</si>
  <si>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</si>
  <si>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</si>
  <si>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</si>
  <si>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</si>
  <si>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</si>
  <si>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</si>
  <si>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</si>
  <si>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</si>
  <si>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</si>
  <si>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</si>
  <si>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</si>
  <si>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</si>
  <si>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</si>
  <si>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</si>
  <si>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</si>
  <si>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</si>
  <si>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</si>
  <si>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</si>
  <si>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</si>
  <si>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</si>
  <si>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</si>
  <si>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</si>
  <si>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</si>
  <si>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</si>
  <si>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</si>
  <si>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</si>
  <si>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</si>
  <si>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</si>
  <si>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</si>
  <si>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</si>
  <si>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</si>
  <si>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</si>
  <si>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</si>
  <si>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</si>
  <si>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</si>
  <si>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</si>
  <si>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</si>
  <si>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</si>
  <si>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</si>
  <si>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</si>
  <si>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</si>
  <si>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</si>
  <si>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</si>
  <si>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</si>
  <si>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</si>
  <si>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</si>
  <si>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</si>
  <si>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</si>
  <si>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</si>
  <si>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</si>
  <si>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</si>
  <si>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</si>
  <si>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</si>
  <si>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</si>
  <si>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</si>
  <si>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</si>
  <si>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</si>
  <si>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</si>
  <si>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</si>
  <si>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</si>
  <si>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</si>
  <si>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</si>
  <si>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</si>
  <si>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</si>
  <si>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</si>
  <si>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</si>
  <si>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</si>
  <si>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</si>
  <si>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</si>
  <si>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</si>
  <si>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</si>
  <si>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</si>
  <si>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</si>
  <si>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</si>
  <si>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</si>
  <si>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</si>
  <si>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</si>
  <si>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</si>
  <si>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</si>
  <si>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</si>
  <si>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</si>
  <si>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</si>
  <si>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</si>
  <si>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</si>
  <si>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</si>
  <si>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</si>
  <si>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</si>
  <si>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</si>
  <si>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</si>
  <si>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</si>
  <si>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</si>
  <si>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</si>
  <si>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</si>
  <si>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</si>
  <si>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</si>
  <si>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</si>
  <si>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</si>
  <si>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</si>
  <si>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</si>
  <si>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</si>
  <si>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</si>
  <si>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</si>
  <si>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</si>
  <si>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</si>
  <si>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</si>
  <si>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</si>
  <si>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</si>
  <si>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</si>
  <si>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</si>
  <si>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</si>
  <si>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</si>
  <si>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</si>
  <si>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</si>
  <si>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</si>
  <si>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</si>
  <si>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</si>
  <si>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</si>
  <si>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</si>
  <si>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</si>
  <si>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</si>
  <si>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</si>
  <si>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</si>
  <si>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</si>
  <si>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</si>
  <si>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</si>
  <si>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</si>
  <si>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</si>
  <si>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</si>
  <si>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</si>
  <si>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</si>
  <si>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</si>
  <si>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</si>
  <si>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</si>
  <si>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</si>
  <si>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</si>
  <si>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</si>
  <si>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</si>
  <si>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</si>
  <si>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</si>
  <si>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</si>
  <si>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</si>
  <si>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</si>
  <si>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</si>
  <si>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</si>
  <si>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</si>
  <si>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</si>
  <si>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</si>
  <si>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</si>
  <si>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</si>
  <si>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</si>
  <si>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</si>
  <si>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</si>
  <si>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</si>
  <si>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</si>
  <si>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</si>
  <si>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</si>
  <si>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</si>
  <si>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</si>
  <si>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</si>
  <si>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</si>
  <si>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</si>
  <si>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</si>
  <si>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</si>
  <si>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</si>
  <si>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</si>
  <si>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</si>
  <si>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</si>
  <si>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</si>
  <si>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</si>
  <si>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</si>
  <si>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</si>
  <si>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</si>
  <si>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</si>
  <si>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</si>
  <si>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</si>
  <si>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</si>
  <si>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</si>
  <si>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</si>
  <si>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</si>
  <si>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</si>
  <si>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</si>
  <si>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</si>
  <si>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</si>
  <si>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</si>
  <si>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</si>
  <si>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</si>
  <si>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</si>
  <si>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</si>
  <si>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</si>
  <si>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</si>
  <si>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</si>
  <si>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</si>
  <si>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</si>
  <si>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</si>
  <si>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</si>
  <si>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</si>
  <si>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</si>
  <si>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</si>
  <si>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</si>
  <si>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</si>
  <si>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</si>
  <si>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</si>
  <si>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</si>
  <si>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</si>
  <si>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</si>
  <si>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</si>
  <si>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</si>
  <si>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</si>
  <si>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</si>
  <si>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</si>
  <si>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</si>
  <si>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</si>
  <si>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</si>
  <si>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</si>
  <si>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</si>
  <si>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</si>
  <si>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</si>
  <si>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</si>
  <si>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</si>
  <si>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</si>
  <si>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</si>
  <si>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</si>
  <si>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</si>
  <si>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</si>
  <si>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</si>
  <si>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</si>
  <si>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</si>
  <si>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</si>
  <si>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</si>
  <si>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</si>
  <si>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</si>
  <si>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</si>
  <si>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</si>
  <si>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</si>
  <si>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</si>
  <si>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</si>
  <si>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</si>
  <si>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</si>
  <si>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</si>
  <si>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</si>
  <si>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</si>
  <si>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</si>
  <si>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</si>
  <si>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</si>
  <si>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</si>
  <si>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</si>
  <si>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</si>
  <si>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</si>
  <si>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</si>
  <si>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</si>
  <si>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</si>
  <si>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</si>
  <si>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</si>
  <si>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</si>
  <si>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</si>
  <si>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</si>
  <si>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</si>
  <si>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</si>
  <si>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</si>
  <si>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</si>
  <si>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</si>
  <si>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</si>
  <si>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</si>
  <si>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</si>
  <si>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</si>
  <si>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</si>
  <si>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</si>
  <si>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</si>
  <si>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</si>
  <si>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</si>
  <si>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</si>
  <si>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</si>
  <si>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</si>
  <si>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</si>
  <si>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</si>
  <si>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</si>
  <si>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</si>
  <si>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</si>
  <si>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</si>
  <si>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</si>
  <si>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</si>
  <si>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</si>
  <si>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</si>
  <si>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</si>
  <si>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</si>
  <si>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</si>
  <si>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</si>
  <si>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</si>
  <si>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</si>
  <si>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</si>
  <si>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</si>
  <si>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</si>
  <si>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</si>
  <si>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</si>
  <si>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</si>
  <si>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</si>
  <si>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</si>
  <si>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</si>
  <si>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</si>
  <si>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</si>
  <si>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</si>
  <si>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</si>
  <si>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</si>
  <si>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</si>
  <si>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</si>
  <si>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</si>
  <si>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</si>
  <si>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</si>
  <si>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</si>
  <si>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</si>
  <si>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</si>
  <si>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</si>
  <si>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</si>
  <si>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</si>
  <si>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</si>
  <si>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</si>
  <si>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</si>
  <si>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</si>
  <si>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</si>
  <si>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</si>
  <si>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</si>
  <si>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</si>
  <si>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</si>
  <si>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</si>
  <si>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</si>
  <si>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</si>
  <si>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</si>
  <si>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</si>
  <si>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</si>
  <si>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</si>
  <si>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</si>
  <si>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</si>
  <si>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</si>
  <si>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</si>
  <si>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</si>
  <si>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</si>
  <si>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</si>
  <si>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</si>
  <si>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</si>
  <si>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</si>
  <si>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</si>
  <si>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</si>
  <si>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</si>
  <si>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</si>
  <si>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</si>
  <si>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</si>
  <si>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</si>
  <si>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</si>
  <si>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</si>
  <si>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</si>
  <si>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</si>
  <si>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</si>
  <si>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</si>
  <si>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</si>
  <si>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</si>
  <si>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</si>
  <si>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</si>
  <si>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</si>
  <si>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</si>
  <si>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</si>
  <si>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</si>
  <si>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</si>
  <si>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</si>
  <si>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</si>
  <si>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</si>
  <si>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</si>
  <si>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</si>
  <si>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</si>
  <si>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</si>
  <si>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</si>
  <si>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</si>
  <si>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</si>
  <si>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</si>
  <si>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</si>
  <si>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</si>
  <si>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</si>
  <si>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</si>
  <si>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</si>
  <si>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</si>
  <si>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</si>
  <si>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</si>
  <si>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</si>
  <si>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</si>
  <si>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</si>
  <si>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</si>
  <si>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</si>
  <si>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</si>
  <si>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</si>
  <si>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</si>
  <si>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</si>
  <si>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</si>
  <si>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</si>
  <si>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</si>
  <si>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</si>
  <si>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</si>
  <si>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</si>
  <si>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</si>
  <si>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</si>
  <si>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</si>
  <si>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</si>
  <si>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</si>
  <si>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</si>
  <si>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</si>
  <si>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</si>
  <si>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</si>
  <si>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</si>
  <si>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</si>
  <si>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</si>
  <si>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</si>
  <si>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</si>
  <si>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</si>
  <si>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</si>
  <si>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</si>
  <si>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</si>
  <si>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</si>
  <si>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</si>
  <si>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</si>
  <si>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</si>
  <si>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</si>
  <si>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</si>
  <si>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</si>
  <si>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</si>
  <si>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</si>
  <si>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</si>
  <si>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</si>
  <si>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</si>
  <si>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</si>
  <si>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</si>
  <si>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</si>
  <si>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</si>
  <si>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</si>
  <si>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</si>
  <si>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</si>
  <si>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</si>
  <si>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</si>
  <si>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</si>
  <si>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</si>
  <si>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</si>
  <si>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</si>
  <si>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</si>
  <si>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</si>
  <si>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</si>
  <si>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</si>
  <si>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</si>
  <si>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</si>
  <si>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</si>
  <si>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</si>
  <si>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</si>
  <si>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</si>
  <si>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</si>
  <si>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</si>
  <si>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</si>
  <si>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</si>
  <si>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</si>
  <si>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</si>
  <si>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</si>
  <si>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</si>
  <si>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</si>
  <si>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</si>
  <si>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</si>
  <si>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</si>
  <si>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</si>
  <si>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</si>
  <si>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</si>
  <si>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</si>
  <si>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</si>
  <si>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</si>
  <si>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</si>
  <si>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</si>
  <si>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</si>
  <si>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</si>
  <si>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</si>
  <si>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</si>
  <si>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</si>
  <si>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</si>
  <si>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</si>
  <si>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</si>
  <si>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</si>
  <si>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</si>
  <si>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</si>
  <si>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</si>
  <si>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</si>
  <si>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</si>
  <si>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</si>
  <si>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</si>
  <si>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</si>
  <si>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</si>
  <si>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</si>
  <si>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</si>
  <si>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</si>
  <si>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</si>
  <si>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</si>
  <si>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</si>
  <si>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</si>
  <si>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</si>
  <si>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</si>
  <si>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</si>
  <si>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</si>
  <si>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</si>
  <si>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</si>
  <si>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</si>
  <si>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</si>
  <si>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</si>
  <si>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</si>
  <si>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</si>
  <si>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</si>
  <si>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</si>
  <si>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</si>
  <si>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</si>
  <si>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</si>
  <si>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</si>
  <si>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</si>
  <si>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</si>
  <si>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</si>
  <si>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</si>
  <si>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</si>
  <si>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</si>
  <si>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</si>
  <si>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</si>
  <si>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</si>
  <si>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</si>
  <si>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</si>
  <si>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</si>
  <si>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</si>
  <si>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</si>
  <si>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</si>
  <si>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</si>
  <si>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</si>
  <si>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</si>
  <si>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</si>
  <si>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</si>
  <si>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</si>
  <si>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</si>
  <si>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</si>
  <si>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</si>
  <si>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</si>
  <si>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</si>
  <si>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</si>
  <si>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</si>
  <si>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</si>
  <si>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</si>
  <si>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</si>
  <si>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</si>
  <si>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</si>
  <si>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</si>
  <si>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</si>
  <si>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</si>
  <si>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</si>
  <si>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</si>
  <si>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</si>
  <si>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</si>
  <si>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</si>
  <si>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</si>
  <si>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</si>
  <si>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</si>
  <si>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</si>
  <si>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</si>
  <si>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</si>
  <si>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</si>
  <si>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</si>
  <si>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</si>
  <si>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</si>
  <si>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</si>
  <si>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</si>
  <si>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</si>
  <si>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</si>
  <si>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</si>
  <si>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</si>
  <si>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</si>
  <si>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</si>
  <si>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</si>
  <si>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</si>
  <si>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</si>
  <si>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</si>
  <si>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</si>
  <si>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</si>
  <si>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</si>
  <si>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</si>
  <si>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</si>
  <si>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</si>
  <si>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</si>
  <si>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</si>
  <si>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</si>
  <si>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</si>
  <si>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</si>
  <si>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</si>
  <si>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</si>
  <si>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</si>
  <si>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</si>
  <si>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</si>
  <si>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</si>
  <si>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</si>
  <si>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</si>
  <si>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</si>
  <si>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</si>
  <si>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</si>
  <si>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</si>
  <si>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</si>
  <si>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</si>
  <si>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</si>
  <si>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</si>
  <si>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</si>
  <si>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</si>
  <si>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</si>
  <si>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</si>
  <si>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</si>
  <si>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</si>
  <si>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</si>
  <si>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</si>
  <si>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</si>
  <si>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</si>
  <si>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</si>
  <si>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</si>
  <si>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</si>
  <si>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</si>
  <si>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</si>
  <si>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</si>
  <si>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</si>
  <si>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</si>
  <si>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</si>
  <si>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</si>
  <si>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</si>
  <si>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</si>
  <si>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</si>
  <si>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</si>
  <si>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</si>
  <si>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</si>
  <si>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</si>
  <si>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</si>
  <si>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</si>
  <si>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</si>
  <si>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</si>
  <si>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</si>
  <si>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</si>
  <si>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</si>
  <si>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</si>
  <si>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</si>
  <si>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</si>
  <si>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</si>
  <si>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</si>
  <si>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</si>
  <si>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</si>
  <si>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</si>
  <si>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</si>
  <si>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</si>
  <si>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</si>
  <si>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</si>
  <si>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</si>
  <si>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</si>
  <si>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</si>
  <si>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</si>
  <si>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</si>
  <si>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</si>
  <si>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</si>
  <si>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</si>
  <si>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</si>
  <si>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</si>
  <si>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</si>
  <si>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</si>
  <si>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</si>
  <si>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</si>
  <si>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</si>
  <si>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</si>
  <si>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</si>
  <si>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</si>
  <si>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</si>
  <si>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</si>
  <si>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</si>
  <si>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</si>
  <si>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</si>
  <si>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</si>
  <si>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</si>
  <si>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</si>
  <si>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</si>
  <si>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</si>
  <si>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</si>
  <si>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</si>
  <si>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</si>
  <si>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</si>
  <si>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</si>
  <si>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</si>
  <si>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</si>
  <si>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</si>
  <si>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</si>
  <si>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</si>
  <si>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</si>
  <si>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</si>
  <si>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</si>
  <si>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</si>
  <si>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</si>
  <si>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</si>
  <si>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</si>
  <si>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</si>
  <si>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</si>
  <si>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</si>
  <si>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</si>
  <si>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</si>
  <si>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</si>
  <si>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</si>
  <si>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</si>
  <si>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</si>
  <si>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</si>
  <si>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</si>
  <si>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</si>
  <si>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</si>
  <si>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</si>
  <si>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</si>
  <si>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</si>
  <si>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</si>
  <si>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</si>
  <si>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</si>
  <si>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</si>
  <si>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</si>
  <si>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</si>
  <si>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</si>
  <si>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</si>
  <si>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</si>
  <si>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</si>
  <si>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</si>
  <si>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</si>
  <si>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</si>
  <si>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</si>
  <si>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</si>
  <si>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</si>
  <si>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</si>
  <si>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</si>
  <si>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</si>
  <si>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</si>
  <si>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</si>
  <si>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</si>
  <si>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</si>
  <si>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</si>
  <si>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</si>
  <si>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</si>
  <si>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</si>
  <si>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</si>
  <si>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</si>
  <si>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</si>
  <si>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</si>
  <si>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</si>
  <si>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</si>
  <si>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</si>
  <si>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</si>
  <si>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</si>
  <si>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</si>
  <si>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</si>
  <si>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</si>
  <si>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</si>
  <si>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</si>
  <si>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</si>
  <si>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</si>
  <si>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</si>
  <si>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</si>
  <si>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</si>
  <si>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</si>
  <si>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</si>
  <si>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</si>
  <si>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</si>
  <si>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</si>
  <si>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</si>
  <si>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</si>
  <si>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</si>
  <si>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</si>
  <si>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</si>
  <si>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</si>
  <si>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</si>
  <si>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</si>
  <si>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</si>
  <si>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</si>
  <si>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</si>
  <si>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</si>
  <si>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</si>
  <si>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</si>
  <si>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</si>
  <si>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</si>
  <si>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</si>
  <si>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</si>
  <si>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</si>
  <si>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</si>
  <si>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</si>
  <si>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</si>
  <si>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</si>
  <si>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</si>
  <si>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</si>
  <si>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</si>
  <si>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</si>
  <si>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</si>
  <si>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</si>
  <si>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</si>
  <si>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</si>
  <si>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</si>
  <si>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</si>
  <si>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</si>
  <si>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</si>
  <si>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</si>
  <si>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</si>
  <si>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</si>
  <si>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</si>
  <si>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</si>
  <si>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</si>
  <si>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</si>
  <si>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</si>
  <si>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</si>
  <si>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</si>
  <si>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</si>
  <si>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</si>
  <si>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</si>
  <si>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</si>
  <si>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</si>
  <si>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</si>
  <si>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</si>
  <si>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</si>
  <si>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</si>
  <si>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</si>
  <si>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</si>
  <si>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</si>
  <si>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</si>
  <si>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</si>
  <si>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</si>
  <si>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</si>
  <si>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</si>
  <si>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</si>
  <si>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</si>
  <si>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</si>
  <si>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</si>
  <si>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</si>
  <si>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</si>
  <si>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</si>
  <si>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</si>
  <si>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</si>
  <si>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</si>
  <si>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</si>
  <si>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</si>
  <si>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</si>
  <si>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</si>
  <si>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</si>
  <si>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</si>
  <si>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</si>
  <si>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</si>
  <si>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</si>
  <si>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</si>
  <si>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</si>
  <si>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</si>
  <si>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</si>
  <si>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</si>
  <si>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</si>
  <si>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</si>
  <si>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</si>
  <si>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</si>
  <si>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</si>
  <si>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</si>
  <si>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</si>
  <si>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</si>
  <si>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</si>
  <si>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</si>
  <si>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</si>
  <si>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</si>
  <si>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</si>
  <si>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</si>
  <si>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</si>
  <si>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</si>
  <si>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</si>
  <si>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</si>
  <si>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</si>
  <si>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</si>
  <si>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</si>
  <si>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</si>
  <si>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</si>
  <si>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</si>
  <si>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</si>
  <si>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</si>
  <si>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</si>
  <si>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</si>
  <si>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</si>
  <si>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</si>
  <si>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</si>
  <si>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</si>
  <si>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</si>
  <si>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</si>
  <si>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</si>
  <si>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</si>
  <si>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</si>
  <si>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</si>
  <si>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</si>
  <si>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</si>
  <si>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</si>
  <si>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</si>
  <si>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</si>
  <si>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</si>
  <si>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</si>
  <si>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</si>
  <si>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</si>
  <si>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</si>
  <si>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</si>
  <si>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</si>
  <si>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</si>
  <si>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</si>
  <si>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</si>
  <si>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</si>
  <si>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</si>
  <si>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</si>
  <si>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</si>
  <si>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</si>
  <si>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</si>
  <si>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</si>
  <si>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</si>
  <si>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</si>
  <si>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</si>
  <si>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</si>
  <si>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</si>
  <si>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</si>
  <si>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</si>
  <si>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</si>
  <si>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</si>
  <si>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</si>
  <si>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</si>
  <si>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</si>
  <si>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</si>
  <si>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</si>
  <si>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</si>
  <si>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</si>
  <si>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</si>
  <si>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</si>
  <si>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</si>
  <si>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</si>
  <si>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</si>
  <si>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</si>
  <si>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</si>
  <si>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</si>
  <si>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</si>
  <si>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</si>
  <si>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</si>
  <si>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</si>
  <si>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</si>
  <si>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</si>
  <si>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</si>
  <si>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</si>
  <si>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</si>
  <si>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</si>
  <si>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</si>
  <si>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</si>
  <si>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</si>
  <si>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</si>
  <si>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</si>
  <si>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</si>
  <si>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</si>
  <si>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</si>
  <si>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</si>
  <si>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</si>
  <si>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</si>
  <si>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</si>
  <si>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</si>
  <si>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</si>
  <si>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</si>
  <si>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</si>
  <si>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</si>
  <si>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</si>
  <si>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</si>
  <si>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</si>
  <si>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</si>
  <si>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</si>
  <si>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</si>
  <si>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</si>
  <si>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</si>
  <si>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</si>
  <si>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</si>
  <si>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</si>
  <si>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</si>
  <si>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</si>
  <si>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</si>
  <si>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</si>
  <si>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</si>
  <si>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</si>
  <si>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</si>
  <si>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</si>
  <si>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</si>
  <si>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</si>
  <si>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</si>
  <si>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</si>
  <si>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</si>
  <si>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</si>
  <si>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</si>
  <si>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</si>
  <si>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</si>
  <si>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</si>
  <si>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</si>
  <si>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</si>
  <si>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</si>
  <si>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</si>
  <si>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</si>
  <si>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</si>
  <si>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</si>
  <si>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</si>
  <si>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</si>
  <si>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</si>
  <si>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</si>
  <si>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</si>
  <si>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</si>
  <si>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</si>
  <si>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</si>
  <si>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</si>
  <si>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</si>
  <si>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</si>
  <si>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</si>
  <si>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</si>
  <si>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</si>
  <si>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</si>
  <si>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</si>
  <si>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</si>
  <si>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</si>
  <si>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</si>
  <si>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</si>
  <si>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</si>
  <si>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</si>
  <si>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</si>
  <si>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</si>
  <si>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</si>
  <si>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</si>
  <si>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</si>
  <si>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</si>
  <si>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</si>
  <si>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</si>
  <si>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</si>
  <si>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</si>
  <si>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</si>
  <si>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</si>
  <si>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</si>
  <si>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</si>
  <si>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</si>
  <si>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</si>
  <si>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</si>
  <si>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</si>
  <si>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</si>
  <si>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</si>
  <si>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</si>
  <si>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</si>
  <si>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</si>
  <si>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</si>
  <si>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</si>
  <si>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</si>
  <si>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</si>
  <si>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</si>
  <si>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</si>
  <si>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</si>
  <si>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</si>
  <si>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</si>
  <si>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</si>
  <si>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</si>
  <si>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</si>
  <si>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</si>
  <si>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</si>
  <si>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</si>
  <si>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</si>
  <si>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</si>
  <si>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</si>
  <si>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</si>
  <si>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</si>
  <si>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</si>
  <si>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</si>
  <si>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</si>
  <si>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</si>
  <si>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</si>
  <si>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</si>
  <si>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</si>
  <si>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</si>
  <si>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</si>
  <si>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</si>
  <si>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</si>
  <si>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</si>
  <si>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</si>
  <si>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</si>
  <si>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</si>
  <si>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</si>
  <si>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</si>
  <si>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</si>
  <si>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</si>
  <si>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</si>
  <si>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</si>
  <si>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</si>
  <si>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</si>
  <si>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</si>
  <si>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</si>
  <si>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</si>
  <si>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</si>
  <si>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</si>
  <si>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</si>
  <si>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</si>
  <si>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</si>
  <si>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</si>
  <si>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</si>
  <si>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</si>
  <si>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</si>
  <si>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</si>
  <si>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</si>
  <si>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</si>
  <si>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</si>
  <si>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</si>
  <si>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</si>
  <si>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</si>
  <si>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</si>
  <si>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</si>
  <si>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</si>
  <si>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</si>
  <si>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</si>
  <si>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</si>
  <si>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</si>
  <si>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</si>
  <si>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</si>
  <si>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</si>
  <si>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</si>
  <si>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</si>
  <si>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</si>
  <si>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</si>
  <si>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</si>
  <si>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</si>
  <si>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</si>
  <si>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</si>
  <si>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</si>
  <si>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</si>
  <si>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</si>
  <si>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</si>
  <si>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</si>
  <si>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</si>
  <si>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</si>
  <si>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</si>
  <si>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</si>
  <si>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</si>
  <si>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</si>
  <si>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</si>
  <si>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</si>
  <si>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</si>
  <si>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</si>
  <si>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</si>
  <si>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</si>
  <si>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</si>
  <si>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</si>
  <si>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</si>
  <si>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</si>
  <si>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</si>
  <si>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</si>
  <si>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</si>
  <si>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</si>
  <si>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</si>
  <si>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</si>
  <si>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</si>
  <si>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</si>
  <si>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</si>
  <si>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</si>
  <si>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</si>
  <si>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</si>
  <si>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</si>
  <si>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</si>
  <si>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</si>
  <si>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</si>
  <si>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</si>
  <si>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</si>
  <si>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</si>
  <si>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</si>
  <si>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</si>
  <si>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</si>
  <si>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</si>
  <si>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</si>
  <si>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</si>
  <si>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</si>
  <si>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</si>
  <si>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</si>
  <si>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</si>
  <si>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</si>
  <si>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</si>
  <si>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</si>
  <si>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</si>
  <si>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</si>
  <si>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</si>
  <si>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</si>
  <si>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</si>
  <si>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</si>
  <si>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</si>
  <si>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</si>
  <si>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</si>
  <si>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</si>
  <si>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</si>
  <si>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</si>
  <si>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</si>
  <si>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</si>
  <si>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</si>
  <si>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</si>
  <si>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</si>
  <si>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</si>
  <si>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</si>
  <si>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</si>
  <si>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</si>
  <si>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</si>
  <si>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</si>
  <si>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</si>
  <si>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</si>
  <si>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</si>
  <si>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</si>
  <si>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</si>
  <si>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</si>
  <si>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</si>
  <si>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</si>
  <si>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</si>
  <si>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</si>
  <si>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</si>
  <si>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</si>
  <si>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</si>
  <si>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</si>
  <si>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</si>
  <si>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</si>
  <si>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</si>
  <si>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</si>
  <si>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</si>
  <si>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</si>
  <si>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</si>
  <si>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</si>
  <si>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</si>
  <si>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</si>
  <si>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</si>
  <si>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</si>
  <si>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</si>
  <si>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</si>
  <si>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</si>
  <si>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</si>
  <si>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</si>
  <si>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</si>
  <si>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</si>
  <si>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</si>
  <si>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</si>
  <si>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</si>
  <si>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</si>
  <si>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</si>
  <si>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</si>
  <si>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</si>
  <si>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</si>
  <si>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</si>
  <si>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</si>
  <si>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</si>
  <si>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</si>
  <si>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</si>
  <si>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</si>
  <si>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</si>
  <si>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</si>
  <si>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</si>
  <si>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</si>
  <si>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</si>
  <si>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</si>
  <si>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</si>
  <si>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</si>
  <si>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</si>
  <si>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</si>
  <si>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</si>
  <si>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</si>
  <si>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</si>
  <si>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</si>
  <si>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</si>
  <si>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</si>
  <si>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</si>
  <si>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</si>
  <si>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</si>
  <si>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</si>
  <si>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</si>
  <si>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</si>
  <si>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</si>
  <si>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</si>
  <si>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</si>
  <si>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</si>
  <si>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</si>
  <si>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</si>
  <si>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</si>
  <si>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</si>
  <si>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</si>
  <si>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</si>
  <si>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</si>
  <si>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</si>
  <si>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</si>
  <si>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</si>
  <si>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</si>
  <si>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</si>
  <si>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</si>
  <si>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</si>
  <si>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</si>
  <si>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</si>
  <si>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</si>
  <si>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</si>
  <si>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</si>
  <si>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</si>
  <si>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</si>
  <si>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</si>
  <si>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</si>
  <si>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</si>
  <si>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</si>
  <si>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</si>
  <si>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</si>
  <si>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</si>
  <si>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</si>
  <si>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</si>
  <si>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</si>
  <si>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</si>
  <si>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</si>
  <si>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</si>
  <si>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</si>
  <si>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</si>
  <si>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</si>
  <si>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</si>
  <si>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</si>
  <si>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</si>
  <si>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</si>
  <si>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</si>
  <si>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</si>
  <si>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</si>
  <si>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</si>
  <si>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</si>
  <si>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</si>
  <si>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</si>
  <si>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</si>
  <si>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</si>
  <si>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</si>
  <si>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</si>
  <si>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</si>
  <si>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</si>
  <si>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</si>
  <si>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</si>
  <si>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</si>
  <si>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</si>
  <si>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</si>
  <si>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</si>
  <si>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</si>
  <si>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</si>
  <si>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</si>
  <si>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</si>
  <si>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</si>
  <si>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</si>
  <si>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</si>
  <si>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</si>
  <si>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</si>
  <si>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</si>
  <si>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</si>
  <si>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</si>
  <si>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</si>
  <si>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</si>
  <si>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</si>
  <si>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</si>
  <si>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</si>
  <si>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</si>
  <si>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</si>
  <si>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</si>
  <si>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</si>
  <si>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</si>
  <si>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</si>
  <si>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</si>
  <si>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</si>
  <si>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</si>
  <si>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</si>
  <si>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</si>
  <si>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</si>
  <si>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</si>
  <si>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</si>
  <si>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</si>
  <si>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</si>
  <si>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</si>
  <si>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</si>
  <si>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</si>
  <si>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</si>
  <si>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</si>
  <si>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</si>
  <si>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</si>
  <si>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</si>
  <si>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</si>
  <si>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</si>
  <si>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</si>
  <si>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</si>
  <si>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</si>
  <si>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</si>
  <si>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</si>
  <si>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</si>
  <si>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</si>
  <si>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</si>
  <si>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</si>
  <si>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</si>
  <si>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</si>
  <si>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</si>
  <si>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</si>
  <si>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</si>
  <si>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</si>
  <si>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</si>
  <si>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</si>
  <si>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</si>
  <si>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</si>
  <si>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</si>
  <si>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</si>
  <si>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</si>
  <si>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</si>
  <si>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</si>
  <si>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</si>
  <si>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</si>
  <si>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</si>
  <si>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</si>
  <si>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</si>
  <si>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</si>
  <si>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</si>
  <si>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</si>
  <si>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</si>
  <si>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</si>
  <si>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</si>
  <si>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</si>
  <si>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</si>
  <si>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</si>
  <si>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</si>
  <si>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</si>
  <si>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</si>
  <si>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</si>
  <si>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</si>
  <si>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</si>
  <si>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</si>
  <si>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</si>
  <si>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</si>
  <si>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</si>
  <si>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</si>
  <si>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</si>
  <si>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</si>
  <si>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</si>
  <si>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</si>
  <si>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</si>
  <si>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</si>
  <si>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</si>
  <si>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</si>
  <si>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</si>
  <si>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</si>
  <si>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</si>
  <si>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</si>
  <si>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</si>
  <si>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</si>
  <si>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</si>
  <si>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</si>
  <si>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</si>
  <si>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</si>
  <si>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</si>
  <si>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</si>
  <si>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</si>
  <si>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</si>
  <si>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</si>
  <si>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</si>
  <si>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</si>
  <si>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</si>
  <si>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</si>
  <si>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</si>
  <si>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</si>
  <si>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</si>
  <si>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</si>
  <si>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</si>
  <si>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</si>
  <si>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</si>
  <si>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</si>
  <si>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</si>
  <si>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</si>
  <si>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</si>
  <si>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</si>
  <si>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</si>
  <si>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</si>
  <si>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</si>
  <si>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</si>
  <si>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</si>
  <si>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</si>
  <si>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</si>
  <si>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</si>
  <si>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</si>
  <si>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</si>
  <si>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</si>
  <si>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</si>
  <si>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</si>
  <si>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</si>
  <si>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</si>
  <si>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</si>
  <si>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</si>
  <si>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</si>
  <si>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</si>
  <si>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</si>
  <si>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</si>
  <si>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</si>
  <si>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</si>
  <si>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</si>
  <si>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</si>
  <si>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</si>
  <si>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</si>
  <si>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</si>
  <si>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</si>
  <si>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</si>
  <si>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</si>
  <si>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</si>
  <si>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</si>
  <si>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</si>
  <si>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</si>
  <si>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</si>
  <si>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</si>
  <si>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</si>
  <si>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</si>
  <si>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</si>
  <si>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</si>
  <si>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</si>
  <si>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</si>
  <si>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</si>
  <si>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</si>
  <si>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</si>
  <si>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</si>
  <si>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</si>
  <si>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</si>
  <si>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</si>
  <si>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</si>
  <si>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</si>
  <si>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</si>
  <si>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</si>
  <si>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</si>
  <si>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</si>
  <si>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</si>
  <si>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</si>
  <si>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</si>
  <si>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</si>
  <si>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</si>
  <si>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</si>
  <si>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</si>
  <si>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</si>
  <si>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</si>
  <si>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</si>
  <si>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</si>
  <si>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</si>
  <si>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</si>
  <si>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</si>
  <si>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</si>
  <si>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</si>
  <si>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</si>
  <si>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</si>
  <si>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</si>
  <si>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</si>
  <si>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</si>
  <si>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</si>
  <si>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</si>
  <si>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</si>
  <si>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</si>
  <si>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</si>
  <si>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</si>
  <si>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</si>
  <si>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</si>
  <si>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</si>
  <si>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</si>
  <si>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</si>
  <si>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</si>
  <si>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</si>
  <si>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</si>
  <si>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</si>
  <si>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</si>
  <si>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</si>
  <si>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</si>
  <si>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</si>
  <si>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</si>
  <si>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</si>
  <si>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</si>
  <si>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</si>
  <si>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</si>
  <si>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</si>
  <si>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</si>
  <si>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</si>
  <si>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</si>
  <si>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</si>
  <si>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</si>
  <si>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</si>
  <si>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</si>
  <si>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</si>
  <si>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</si>
  <si>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</si>
  <si>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</si>
  <si>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</si>
  <si>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</si>
  <si>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</si>
  <si>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</si>
  <si>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</si>
  <si>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</si>
  <si>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</si>
  <si>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</si>
  <si>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</si>
  <si>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</si>
  <si>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</si>
  <si>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</si>
  <si>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</si>
  <si>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</si>
  <si>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</si>
  <si>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</si>
  <si>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</si>
  <si>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</si>
  <si>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</si>
  <si>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</si>
  <si>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</si>
  <si>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</si>
  <si>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</si>
  <si>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</si>
  <si>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</si>
  <si>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</si>
  <si>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</si>
  <si>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</si>
  <si>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</si>
  <si>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</si>
  <si>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</si>
  <si>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</si>
  <si>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</si>
  <si>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</si>
  <si>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</si>
  <si>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</si>
  <si>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</si>
  <si>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</si>
  <si>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</si>
  <si>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</si>
  <si>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</si>
  <si>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</si>
  <si>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</si>
  <si>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</si>
  <si>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</si>
  <si>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</si>
  <si>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</si>
  <si>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</si>
  <si>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</si>
  <si>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</si>
  <si>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</si>
  <si>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</si>
  <si>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</si>
  <si>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</si>
  <si>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</si>
  <si>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</si>
  <si>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</si>
  <si>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</si>
  <si>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</si>
  <si>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</si>
  <si>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</si>
  <si>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</si>
  <si>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</si>
  <si>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</si>
  <si>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</si>
  <si>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</si>
  <si>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</si>
  <si>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</si>
  <si>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</si>
  <si>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</si>
  <si>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</si>
  <si>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</si>
  <si>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</si>
  <si>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</si>
  <si>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</si>
  <si>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</si>
  <si>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</si>
  <si>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</si>
  <si>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</si>
  <si>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</si>
  <si>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</si>
  <si>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</si>
  <si>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</si>
  <si>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</si>
  <si>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</si>
  <si>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</si>
  <si>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</si>
  <si>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</si>
  <si>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</si>
  <si>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</si>
  <si>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</si>
  <si>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</si>
  <si>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</si>
  <si>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</si>
  <si>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</si>
  <si>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</si>
  <si>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</si>
  <si>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</si>
  <si>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</si>
  <si>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</si>
  <si>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</si>
  <si>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</si>
  <si>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</si>
  <si>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</si>
  <si>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</si>
  <si>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</si>
  <si>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</si>
  <si>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</si>
  <si>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</si>
  <si>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</si>
  <si>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</si>
  <si>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</si>
  <si>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</si>
  <si>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</si>
  <si>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</si>
  <si>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</si>
  <si>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</si>
  <si>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</si>
  <si>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</si>
  <si>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</si>
  <si>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</si>
  <si>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</si>
  <si>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</si>
  <si>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</si>
  <si>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</si>
  <si>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</si>
  <si>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</si>
  <si>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</si>
  <si>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</si>
  <si>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</si>
  <si>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</si>
  <si>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</si>
  <si>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</si>
  <si>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</si>
  <si>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</si>
  <si>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</si>
  <si>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</si>
  <si>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</si>
  <si>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</si>
  <si>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</si>
  <si>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</si>
  <si>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</si>
  <si>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</si>
  <si>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</si>
  <si>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</si>
  <si>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</si>
  <si>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</si>
  <si>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</si>
  <si>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</si>
  <si>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</si>
  <si>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</si>
  <si>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</si>
  <si>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</si>
  <si>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</si>
  <si>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</si>
  <si>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</si>
  <si>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</si>
  <si>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</si>
  <si>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</si>
  <si>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</si>
  <si>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</si>
  <si>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</si>
  <si>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</si>
  <si>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</si>
  <si>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</si>
  <si>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</si>
  <si>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</si>
  <si>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</si>
  <si>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</si>
  <si>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</si>
  <si>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</si>
  <si>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</si>
  <si>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</si>
  <si>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</si>
  <si>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</si>
  <si>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</si>
  <si>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</si>
  <si>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</si>
  <si>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</si>
  <si>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</si>
  <si>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</si>
  <si>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</si>
  <si>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</si>
  <si>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</si>
  <si>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</si>
  <si>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</si>
  <si>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</si>
  <si>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</si>
  <si>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</si>
  <si>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</si>
  <si>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</si>
  <si>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</si>
  <si>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</si>
  <si>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</si>
  <si>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</si>
  <si>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</si>
  <si>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</si>
  <si>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</si>
  <si>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</si>
  <si>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</si>
  <si>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</si>
  <si>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</si>
  <si>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</si>
  <si>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</si>
  <si>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</si>
  <si>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</si>
  <si>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</si>
  <si>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</si>
  <si>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</si>
  <si>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</si>
  <si>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</si>
  <si>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</si>
  <si>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</si>
  <si>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</si>
  <si>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</si>
  <si>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</si>
  <si>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</si>
  <si>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</si>
  <si>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</si>
  <si>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</si>
  <si>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</si>
  <si>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</si>
  <si>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</si>
  <si>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</si>
  <si>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</si>
  <si>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</si>
  <si>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</si>
  <si>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</si>
  <si>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</si>
  <si>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</si>
  <si>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</si>
  <si>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</si>
  <si>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</si>
  <si>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</si>
  <si>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</si>
  <si>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</si>
  <si>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</si>
  <si>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</si>
  <si>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</si>
  <si>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</si>
  <si>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</si>
  <si>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</si>
  <si>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</si>
  <si>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</si>
  <si>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</si>
  <si>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</si>
  <si>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</si>
  <si>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</si>
  <si>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</si>
  <si>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</si>
  <si>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</si>
  <si>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</si>
  <si>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</si>
  <si>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</si>
  <si>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</si>
  <si>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</si>
  <si>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</si>
  <si>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</si>
  <si>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</si>
  <si>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</si>
  <si>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</si>
  <si>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</si>
  <si>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</si>
  <si>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</si>
  <si>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</si>
  <si>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</si>
  <si>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</si>
  <si>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</si>
  <si>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</si>
  <si>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</si>
  <si>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</si>
  <si>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</si>
  <si>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</si>
  <si>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</si>
  <si>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</si>
  <si>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</si>
  <si>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</si>
  <si>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</si>
  <si>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</si>
  <si>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</si>
  <si>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</si>
  <si>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</si>
  <si>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</si>
  <si>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</si>
  <si>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</si>
  <si>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</si>
  <si>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</si>
  <si>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</si>
  <si>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</si>
  <si>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</si>
  <si>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</si>
  <si>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</si>
  <si>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</si>
  <si>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</si>
  <si>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</si>
  <si>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</si>
  <si>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</si>
  <si>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</si>
  <si>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</si>
  <si>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</si>
  <si>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</si>
  <si>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</si>
  <si>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</si>
  <si>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</si>
  <si>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</si>
  <si>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</si>
  <si>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</si>
  <si>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</si>
  <si>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</si>
  <si>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</si>
  <si>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</si>
  <si>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</si>
  <si>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</si>
  <si>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</si>
  <si>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</si>
  <si>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</si>
  <si>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</si>
  <si>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</si>
  <si>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</si>
  <si>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</si>
  <si>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</si>
  <si>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</si>
  <si>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</si>
  <si>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</si>
  <si>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</si>
  <si>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</si>
  <si>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</si>
  <si>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</si>
  <si>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</si>
  <si>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</si>
  <si>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</si>
  <si>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</si>
  <si>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</si>
  <si>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</si>
  <si>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</si>
  <si>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</si>
  <si>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</si>
  <si>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</si>
  <si>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</si>
  <si>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</si>
  <si>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</si>
  <si>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</si>
  <si>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</si>
  <si>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</si>
  <si>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</si>
  <si>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</si>
  <si>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</si>
  <si>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</si>
  <si>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</si>
  <si>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</si>
  <si>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</si>
  <si>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</si>
  <si>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</si>
  <si>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</si>
  <si>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</si>
  <si>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</si>
  <si>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</si>
  <si>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</si>
  <si>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</si>
  <si>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</si>
  <si>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</si>
  <si>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</si>
  <si>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</si>
  <si>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</si>
  <si>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</si>
  <si>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</si>
  <si>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</si>
  <si>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</si>
  <si>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</si>
  <si>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</si>
  <si>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</si>
  <si>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</si>
  <si>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</si>
  <si>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</si>
  <si>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</si>
  <si>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</si>
  <si>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</si>
  <si>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</si>
  <si>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</si>
  <si>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</si>
  <si>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</si>
  <si>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</si>
  <si>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</si>
  <si>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</si>
  <si>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</si>
  <si>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</si>
  <si>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</si>
  <si>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</si>
  <si>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</si>
  <si>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</si>
  <si>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</si>
  <si>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</si>
  <si>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</si>
  <si>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</si>
  <si>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</si>
  <si>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</si>
  <si>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</si>
  <si>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</si>
  <si>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</si>
  <si>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</si>
  <si>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</si>
  <si>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</si>
  <si>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</si>
  <si>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</si>
  <si>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</si>
  <si>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</si>
  <si>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</si>
  <si>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</si>
  <si>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</si>
  <si>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</si>
  <si>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</si>
  <si>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</si>
  <si>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</si>
  <si>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</si>
  <si>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</si>
  <si>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</si>
  <si>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</si>
  <si>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</si>
  <si>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</si>
  <si>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</si>
  <si>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</si>
  <si>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</si>
  <si>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</si>
  <si>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</si>
  <si>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</si>
  <si>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</si>
  <si>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</si>
  <si>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</si>
  <si>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</si>
  <si>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</si>
  <si>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</si>
  <si>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</si>
  <si>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</si>
  <si>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</si>
  <si>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</si>
  <si>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</si>
  <si>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</si>
  <si>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</si>
  <si>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</si>
  <si>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</si>
  <si>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</si>
  <si>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</si>
  <si>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</si>
  <si>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</si>
  <si>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</si>
  <si>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</si>
  <si>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</si>
  <si>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</si>
  <si>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</si>
  <si>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</si>
  <si>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</si>
  <si>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</si>
  <si>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</si>
  <si>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</si>
  <si>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</si>
  <si>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</si>
  <si>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</si>
  <si>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</si>
  <si>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</si>
  <si>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</si>
  <si>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</si>
  <si>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</si>
  <si>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</si>
  <si>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</si>
  <si>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</si>
  <si>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</si>
  <si>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</si>
  <si>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</si>
  <si>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</si>
  <si>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</si>
  <si>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</si>
  <si>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</si>
  <si>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</si>
  <si>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</si>
  <si>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</si>
  <si>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</si>
  <si>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</si>
  <si>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</si>
  <si>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</si>
  <si>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</si>
  <si>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</si>
  <si>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</si>
  <si>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</si>
  <si>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</si>
  <si>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</si>
  <si>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</si>
  <si>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</si>
  <si>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</si>
  <si>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</si>
  <si>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</si>
  <si>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</si>
  <si>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</si>
  <si>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</si>
  <si>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</si>
  <si>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</si>
  <si>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</si>
  <si>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</si>
  <si>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</si>
  <si>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</si>
  <si>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</si>
  <si>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</si>
  <si>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</si>
  <si>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</si>
  <si>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</si>
  <si>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</si>
  <si>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</si>
  <si>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</si>
  <si>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</si>
  <si>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</si>
  <si>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</si>
  <si>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</si>
  <si>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</si>
  <si>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</si>
  <si>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</si>
  <si>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</si>
  <si>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</si>
  <si>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</si>
  <si>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</si>
  <si>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</si>
  <si>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</si>
  <si>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</si>
  <si>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</si>
  <si>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</si>
  <si>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</si>
  <si>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</si>
  <si>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</si>
  <si>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</si>
  <si>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</si>
  <si>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</si>
  <si>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</si>
  <si>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</si>
  <si>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</si>
  <si>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</si>
  <si>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</si>
  <si>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</si>
  <si>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</si>
  <si>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</si>
  <si>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</si>
  <si>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</si>
  <si>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</si>
  <si>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</si>
  <si>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</si>
  <si>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</si>
  <si>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</si>
  <si>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</si>
  <si>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</si>
  <si>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</si>
  <si>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</si>
  <si>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</si>
  <si>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</si>
  <si>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</si>
  <si>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</si>
  <si>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</si>
  <si>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</si>
  <si>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</si>
  <si>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</si>
  <si>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</si>
  <si>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</si>
  <si>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</si>
  <si>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</si>
  <si>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</si>
  <si>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</si>
  <si>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</si>
  <si>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</si>
  <si>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</si>
  <si>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</si>
  <si>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</si>
  <si>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</si>
  <si>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</si>
  <si>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</si>
  <si>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</si>
  <si>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</si>
  <si>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</si>
  <si>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</si>
  <si>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</si>
  <si>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</si>
  <si>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</si>
  <si>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</si>
  <si>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</si>
  <si>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</si>
  <si>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</si>
  <si>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</si>
  <si>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</si>
  <si>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</si>
  <si>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</si>
  <si>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</si>
  <si>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</si>
  <si>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</si>
  <si>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</si>
  <si>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</si>
  <si>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</si>
  <si>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</si>
  <si>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</si>
  <si>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</si>
  <si>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</si>
  <si>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</si>
  <si>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</si>
  <si>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</si>
  <si>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</si>
  <si>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</si>
  <si>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</si>
  <si>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</si>
  <si>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</si>
  <si>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</si>
  <si>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</si>
  <si>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</si>
  <si>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</si>
  <si>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</si>
  <si>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</si>
  <si>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</si>
  <si>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</si>
  <si>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</si>
  <si>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</si>
  <si>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</si>
  <si>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</si>
  <si>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</si>
  <si>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</si>
  <si>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</si>
  <si>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</si>
  <si>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</si>
  <si>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</si>
  <si>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</si>
  <si>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</si>
  <si>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</si>
  <si>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</si>
  <si>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</si>
  <si>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</si>
  <si>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</si>
  <si>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</si>
  <si>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</si>
  <si>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</si>
  <si>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</si>
  <si>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</si>
  <si>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</si>
  <si>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</si>
  <si>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</si>
  <si>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</si>
  <si>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</si>
  <si>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</si>
  <si>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</si>
  <si>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</si>
  <si>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</si>
  <si>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</si>
  <si>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</si>
  <si>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</si>
  <si>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</si>
  <si>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</si>
  <si>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</si>
  <si>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</si>
  <si>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</si>
  <si>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</si>
  <si>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</si>
  <si>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</si>
  <si>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</si>
  <si>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</si>
  <si>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</si>
  <si>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</si>
  <si>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</si>
  <si>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</si>
  <si>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</si>
  <si>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</si>
  <si>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</si>
  <si>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</si>
  <si>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</si>
  <si>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</si>
  <si>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</si>
  <si>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</si>
  <si>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</si>
  <si>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</si>
  <si>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</si>
  <si>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</si>
  <si>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</si>
  <si>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</si>
  <si>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</si>
  <si>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</si>
  <si>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</si>
  <si>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</si>
  <si>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</si>
  <si>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</si>
  <si>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</si>
  <si>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</si>
  <si>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</si>
  <si>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</si>
  <si>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</si>
  <si>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</si>
  <si>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</si>
  <si>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</si>
  <si>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</si>
  <si>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</si>
  <si>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</si>
  <si>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</si>
  <si>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</si>
  <si>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</si>
  <si>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</si>
  <si>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</si>
  <si>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</si>
  <si>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</si>
  <si>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</si>
  <si>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</si>
  <si>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</si>
  <si>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</si>
  <si>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</si>
  <si>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</si>
  <si>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</si>
  <si>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</si>
  <si>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</si>
  <si>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</si>
  <si>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</si>
  <si>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</si>
  <si>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</si>
  <si>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</si>
  <si>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</si>
  <si>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</si>
  <si>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</si>
  <si>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</si>
  <si>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</si>
  <si>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</si>
  <si>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</si>
  <si>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</si>
  <si>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</si>
  <si>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</si>
  <si>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</si>
  <si>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</si>
  <si>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</si>
  <si>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</si>
  <si>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</si>
  <si>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</si>
  <si>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</si>
  <si>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</si>
  <si>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</si>
  <si>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</si>
  <si>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</si>
  <si>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</si>
  <si>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</si>
  <si>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</si>
  <si>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</si>
  <si>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</si>
  <si>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</si>
  <si>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</si>
  <si>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</si>
  <si>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</si>
  <si>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</si>
  <si>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</si>
  <si>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</si>
  <si>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</si>
  <si>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</si>
  <si>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</si>
  <si>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</si>
  <si>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</si>
  <si>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</si>
  <si>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</si>
  <si>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</si>
  <si>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</si>
  <si>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</si>
  <si>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</si>
  <si>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</si>
  <si>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</si>
  <si>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</si>
  <si>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</si>
  <si>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</si>
  <si>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</si>
  <si>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</si>
  <si>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</si>
  <si>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</si>
  <si>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</si>
  <si>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</si>
  <si>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</si>
  <si>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</si>
  <si>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</si>
  <si>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</si>
  <si>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</si>
  <si>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</si>
  <si>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</si>
  <si>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</si>
  <si>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</si>
  <si>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</si>
  <si>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</si>
  <si>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</si>
  <si>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</si>
  <si>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</si>
  <si>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</si>
  <si>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</si>
  <si>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</si>
  <si>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</si>
  <si>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</si>
  <si>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</si>
  <si>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</si>
  <si>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</si>
  <si>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</si>
  <si>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</si>
  <si>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</si>
  <si>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</si>
  <si>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</si>
  <si>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</si>
  <si>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</si>
  <si>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</si>
  <si>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</si>
  <si>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</si>
  <si>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</si>
  <si>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</si>
  <si>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</si>
  <si>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</si>
  <si>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</si>
  <si>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</si>
  <si>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</si>
  <si>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</si>
  <si>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</si>
  <si>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</si>
  <si>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</si>
  <si>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</si>
  <si>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</si>
  <si>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</si>
  <si>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</si>
  <si>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</si>
  <si>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</si>
  <si>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</si>
  <si>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</si>
  <si>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</si>
  <si>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</si>
  <si>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</si>
  <si>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</si>
  <si>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</si>
  <si>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</si>
  <si>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</si>
  <si>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</si>
  <si>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</si>
  <si>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</si>
  <si>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</si>
  <si>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</si>
  <si>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</si>
  <si>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</si>
  <si>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</si>
  <si>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</si>
  <si>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</si>
  <si>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</si>
  <si>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</si>
  <si>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</si>
  <si>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</si>
  <si>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</si>
  <si>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</si>
  <si>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</si>
  <si>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</si>
  <si>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</si>
  <si>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</si>
  <si>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</si>
  <si>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</si>
  <si>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</si>
  <si>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</si>
  <si>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</si>
  <si>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</si>
  <si>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</si>
  <si>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</si>
  <si>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</si>
  <si>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</si>
  <si>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</si>
  <si>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</si>
  <si>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</si>
  <si>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</si>
  <si>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</si>
  <si>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</si>
  <si>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</si>
  <si>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</si>
  <si>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</si>
  <si>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</si>
  <si>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</si>
  <si>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</si>
  <si>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</si>
  <si>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</si>
  <si>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</si>
  <si>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</si>
  <si>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</si>
  <si>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</si>
  <si>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</si>
  <si>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</si>
  <si>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</si>
  <si>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</si>
  <si>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</si>
  <si>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</si>
  <si>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</si>
  <si>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</si>
  <si>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</si>
  <si>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</si>
  <si>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</si>
  <si>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</si>
  <si>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</si>
  <si>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</si>
  <si>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</si>
  <si>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</si>
  <si>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</si>
  <si>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</si>
  <si>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</si>
  <si>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</si>
  <si>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</si>
  <si>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</si>
  <si>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</si>
  <si>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</si>
  <si>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</si>
  <si>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</si>
  <si>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</si>
  <si>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</si>
  <si>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</si>
  <si>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</si>
  <si>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</si>
  <si>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</si>
  <si>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</si>
  <si>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</si>
  <si>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</si>
  <si>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</si>
  <si>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</si>
  <si>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</si>
  <si>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</si>
  <si>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</si>
  <si>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</si>
  <si>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</si>
  <si>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</si>
  <si>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</si>
  <si>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</si>
  <si>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</si>
  <si>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</si>
  <si>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</si>
  <si>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</si>
  <si>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</si>
  <si>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</si>
  <si>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</si>
  <si>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</si>
  <si>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</si>
  <si>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</si>
  <si>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</si>
  <si>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</si>
  <si>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</si>
  <si>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</si>
  <si>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</si>
  <si>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</si>
  <si>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</si>
  <si>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</si>
  <si>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</si>
  <si>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</si>
  <si>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</si>
  <si>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</si>
  <si>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</si>
  <si>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</si>
  <si>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</si>
  <si>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</si>
  <si>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</si>
  <si>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</si>
  <si>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</si>
  <si>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</si>
  <si>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</si>
  <si>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</si>
  <si>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</si>
  <si>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</si>
  <si>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</si>
  <si>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</si>
  <si>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</si>
  <si>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</si>
  <si>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</si>
  <si>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</si>
  <si>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</si>
  <si>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</si>
  <si>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</si>
  <si>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</si>
  <si>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</si>
  <si>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</si>
  <si>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</si>
  <si>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</si>
  <si>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</si>
  <si>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</si>
  <si>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</si>
  <si>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</si>
  <si>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</si>
  <si>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</si>
  <si>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</si>
  <si>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</si>
  <si>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</si>
  <si>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</si>
  <si>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</si>
  <si>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</si>
  <si>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</si>
  <si>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</si>
  <si>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</si>
  <si>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</si>
  <si>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</si>
  <si>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</si>
  <si>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</si>
  <si>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</si>
  <si>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</si>
  <si>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</si>
  <si>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</si>
  <si>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</si>
  <si>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</si>
  <si>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</si>
  <si>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</si>
  <si>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</si>
  <si>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</si>
  <si>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</si>
  <si>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</si>
  <si>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</si>
  <si>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</si>
  <si>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</si>
  <si>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</si>
  <si>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</si>
  <si>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</si>
  <si>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</si>
  <si>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</si>
  <si>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</si>
  <si>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</si>
  <si>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</si>
  <si>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</si>
  <si>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</si>
  <si>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</si>
  <si>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</si>
  <si>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</si>
  <si>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</si>
  <si>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</si>
  <si>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</si>
  <si>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</si>
  <si>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</si>
  <si>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</si>
  <si>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</si>
  <si>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</si>
  <si>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</si>
  <si>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</si>
  <si>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</si>
  <si>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</si>
  <si>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</si>
  <si>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</si>
  <si>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</si>
  <si>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</si>
  <si>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</si>
  <si>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</si>
  <si>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</si>
  <si>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</si>
  <si>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</si>
  <si>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</si>
  <si>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</si>
  <si>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</si>
  <si>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</si>
  <si>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</si>
  <si>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</si>
  <si>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</si>
  <si>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</si>
  <si>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</si>
  <si>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</si>
  <si>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</si>
  <si>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</si>
  <si>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</si>
  <si>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</si>
  <si>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</si>
  <si>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</si>
  <si>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</si>
  <si>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</si>
  <si>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</si>
  <si>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</si>
  <si>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</si>
  <si>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</si>
  <si>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</si>
  <si>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</si>
  <si>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</si>
  <si>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</si>
  <si>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</si>
  <si>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</si>
  <si>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</si>
  <si>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</si>
  <si>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</si>
  <si>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</si>
  <si>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</si>
  <si>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</si>
  <si>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</si>
  <si>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</si>
  <si>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</si>
  <si>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</si>
  <si>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</si>
  <si>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</si>
  <si>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</si>
  <si>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</si>
  <si>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</si>
  <si>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</si>
  <si>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</si>
  <si>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</si>
  <si>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</si>
  <si>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</si>
  <si>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</si>
  <si>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</si>
  <si>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</si>
  <si>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</si>
  <si>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</si>
  <si>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</si>
  <si>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</si>
  <si>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</si>
  <si>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</si>
  <si>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</si>
  <si>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</si>
  <si>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</si>
  <si>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</si>
  <si>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</si>
  <si>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</si>
  <si>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</si>
  <si>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</si>
  <si>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</si>
  <si>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</si>
  <si>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</si>
  <si>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</si>
  <si>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</si>
  <si>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</si>
  <si>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</si>
  <si>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</si>
  <si>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</si>
  <si>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</si>
  <si>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</si>
  <si>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</si>
  <si>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</si>
  <si>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</si>
  <si>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</si>
  <si>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</si>
  <si>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</si>
  <si>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</si>
  <si>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</si>
  <si>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</si>
  <si>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</si>
  <si>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</si>
  <si>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</si>
  <si>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</si>
  <si>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</si>
  <si>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</si>
  <si>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</si>
  <si>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</si>
  <si>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</si>
  <si>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</si>
  <si>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</si>
  <si>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</si>
  <si>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</si>
  <si>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</si>
  <si>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</si>
  <si>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</si>
  <si>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</si>
  <si>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</si>
  <si>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</si>
  <si>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</si>
  <si>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</si>
  <si>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</si>
  <si>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</si>
  <si>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</si>
  <si>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</si>
  <si>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</si>
  <si>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</si>
  <si>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</si>
  <si>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</si>
  <si>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</si>
  <si>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</si>
  <si>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</si>
  <si>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</si>
  <si>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</si>
  <si>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</si>
  <si>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</si>
  <si>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</si>
  <si>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</si>
  <si>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</si>
  <si>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</si>
  <si>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</si>
  <si>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</si>
  <si>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</si>
  <si>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</si>
  <si>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</si>
  <si>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</si>
  <si>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</si>
  <si>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</si>
  <si>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</si>
  <si>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</si>
  <si>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</si>
  <si>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</si>
  <si>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</si>
  <si>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</si>
  <si>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</si>
  <si>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</si>
  <si>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</si>
  <si>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</si>
  <si>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</si>
  <si>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</si>
  <si>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</si>
  <si>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</si>
  <si>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</si>
  <si>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</si>
  <si>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</si>
  <si>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</si>
  <si>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</si>
  <si>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</si>
  <si>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</si>
  <si>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</si>
  <si>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</si>
  <si>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</si>
  <si>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</si>
  <si>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</si>
  <si>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</si>
  <si>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</si>
  <si>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</si>
  <si>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</si>
  <si>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</si>
  <si>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</si>
  <si>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</si>
  <si>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</si>
  <si>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</si>
  <si>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</si>
  <si>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</si>
  <si>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</si>
  <si>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</si>
  <si>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</si>
  <si>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</si>
  <si>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</si>
  <si>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</si>
  <si>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</si>
  <si>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</si>
  <si>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</si>
  <si>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</si>
  <si>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</si>
  <si>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</si>
  <si>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</si>
  <si>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</si>
  <si>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</si>
  <si>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</si>
  <si>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</si>
  <si>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</si>
  <si>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</si>
  <si>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</si>
  <si>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</si>
  <si>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</si>
  <si>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</si>
  <si>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</si>
  <si>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</si>
  <si>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</si>
  <si>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</si>
  <si>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</si>
  <si>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</si>
  <si>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</si>
  <si>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</si>
  <si>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</si>
  <si>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</si>
  <si>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</si>
  <si>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</si>
  <si>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</si>
  <si>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</si>
  <si>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</si>
  <si>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</si>
  <si>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</si>
  <si>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</si>
  <si>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</si>
  <si>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</si>
  <si>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</si>
  <si>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</si>
  <si>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</si>
  <si>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</si>
  <si>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</si>
  <si>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</si>
  <si>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</si>
  <si>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</si>
  <si>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</si>
  <si>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</si>
  <si>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</si>
  <si>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</si>
  <si>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</si>
  <si>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</si>
  <si>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</si>
  <si>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</si>
  <si>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</si>
  <si>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</si>
  <si>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</si>
  <si>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</si>
  <si>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</si>
  <si>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</si>
  <si>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</si>
  <si>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</si>
  <si>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</si>
  <si>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</si>
  <si>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</si>
  <si>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</si>
  <si>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</si>
  <si>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</si>
  <si>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</si>
  <si>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</si>
  <si>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</si>
  <si>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</si>
  <si>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</si>
  <si>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</si>
  <si>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</si>
  <si>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</si>
  <si>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</si>
  <si>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</si>
  <si>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</si>
  <si>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</si>
  <si>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</si>
  <si>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</si>
  <si>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</si>
  <si>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</si>
  <si>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</si>
  <si>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</si>
  <si>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</si>
  <si>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</si>
  <si>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</si>
  <si>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</si>
  <si>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</si>
  <si>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</si>
  <si>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</si>
  <si>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</si>
  <si>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</si>
  <si>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</si>
  <si>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</si>
  <si>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</si>
  <si>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</si>
  <si>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</si>
  <si>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</si>
  <si>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</si>
  <si>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</si>
  <si>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</si>
  <si>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</si>
  <si>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</si>
  <si>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</si>
  <si>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</si>
  <si>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</si>
  <si>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</si>
  <si>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</si>
  <si>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</si>
  <si>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</si>
  <si>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</si>
  <si>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</si>
  <si>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</si>
  <si>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</si>
  <si>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</si>
  <si>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</si>
  <si>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</si>
  <si>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</si>
  <si>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</si>
  <si>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</si>
  <si>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</si>
  <si>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</si>
  <si>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</si>
  <si>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</si>
  <si>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</si>
  <si>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</si>
  <si>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</si>
  <si>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</si>
  <si>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</si>
  <si>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</si>
  <si>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</si>
  <si>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</si>
  <si>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</si>
  <si>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</si>
  <si>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</si>
  <si>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</si>
  <si>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</si>
  <si>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</si>
  <si>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</si>
  <si>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</si>
  <si>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</si>
  <si>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</si>
  <si>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</si>
  <si>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</si>
  <si>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</si>
  <si>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</si>
  <si>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</si>
  <si>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</si>
  <si>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</si>
  <si>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</si>
  <si>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</si>
  <si>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</si>
  <si>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</si>
  <si>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</si>
  <si>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</si>
  <si>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</si>
  <si>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</si>
  <si>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</si>
  <si>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</si>
  <si>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</si>
  <si>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</si>
  <si>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</si>
  <si>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</si>
  <si>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</si>
  <si>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</si>
  <si>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</si>
  <si>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</si>
  <si>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</si>
  <si>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</si>
  <si>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</si>
  <si>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</si>
  <si>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</si>
  <si>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</si>
  <si>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</si>
  <si>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</si>
  <si>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</si>
  <si>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</si>
  <si>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</si>
  <si>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</si>
  <si>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</si>
  <si>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</si>
  <si>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</si>
  <si>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</si>
  <si>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</si>
  <si>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</si>
  <si>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</si>
  <si>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</si>
  <si>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</si>
  <si>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</si>
  <si>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</si>
  <si>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</si>
  <si>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</si>
  <si>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</si>
  <si>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</si>
  <si>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</si>
  <si>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</si>
  <si>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</si>
  <si>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</si>
  <si>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</si>
  <si>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</si>
  <si>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</si>
  <si>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</si>
  <si>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</si>
  <si>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</si>
  <si>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</si>
  <si>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</si>
  <si>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</si>
  <si>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</si>
  <si>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</si>
  <si>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</si>
  <si>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</si>
  <si>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</si>
  <si>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</si>
  <si>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</si>
  <si>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</si>
  <si>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</si>
  <si>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</si>
  <si>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</si>
  <si>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</si>
  <si>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</si>
  <si>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</si>
  <si>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</si>
  <si>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</si>
  <si>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</si>
  <si>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</si>
  <si>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</si>
  <si>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</si>
  <si>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</si>
  <si>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</si>
  <si>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</si>
  <si>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</si>
  <si>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</si>
  <si>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</si>
  <si>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</si>
  <si>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</si>
  <si>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</si>
  <si>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</si>
  <si>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</si>
  <si>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</si>
  <si>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</si>
  <si>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</si>
  <si>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</si>
  <si>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</si>
  <si>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</si>
  <si>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</si>
  <si>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</si>
  <si>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</si>
  <si>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</si>
  <si>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</si>
  <si>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</si>
  <si>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</si>
  <si>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</si>
  <si>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</si>
  <si>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</si>
  <si>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</si>
  <si>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</si>
  <si>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</si>
  <si>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</si>
  <si>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</si>
  <si>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</si>
  <si>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</si>
  <si>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</si>
  <si>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</si>
  <si>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</si>
  <si>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</si>
  <si>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</si>
  <si>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</si>
  <si>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</si>
  <si>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</si>
  <si>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</si>
  <si>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</si>
  <si>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</si>
  <si>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</si>
  <si>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</si>
  <si>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</si>
  <si>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</si>
  <si>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</si>
  <si>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</si>
  <si>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</si>
  <si>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</si>
  <si>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</si>
  <si>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</si>
  <si>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</si>
  <si>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</si>
  <si>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</si>
  <si>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</si>
  <si>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</si>
  <si>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</si>
  <si>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</si>
  <si>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</si>
  <si>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</si>
  <si>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</si>
  <si>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</si>
  <si>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</si>
  <si>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</si>
  <si>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</si>
  <si>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</si>
  <si>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</si>
  <si>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</si>
  <si>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</si>
  <si>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</si>
  <si>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</si>
  <si>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</si>
  <si>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</si>
  <si>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</si>
  <si>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</si>
  <si>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</si>
  <si>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</si>
  <si>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</si>
  <si>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</si>
  <si>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</si>
  <si>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</si>
  <si>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</si>
  <si>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</si>
  <si>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</si>
  <si>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</si>
  <si>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</si>
  <si>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</si>
  <si>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</si>
  <si>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</si>
  <si>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</si>
  <si>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</si>
  <si>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</si>
  <si>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</si>
  <si>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</si>
  <si>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</si>
  <si>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</si>
  <si>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</si>
  <si>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</si>
  <si>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</si>
  <si>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</si>
  <si>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</si>
  <si>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</si>
  <si>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</si>
  <si>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</si>
  <si>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</si>
  <si>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</si>
  <si>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</si>
  <si>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</si>
  <si>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</si>
  <si>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</si>
  <si>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</si>
  <si>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</si>
  <si>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</si>
  <si>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</si>
  <si>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</si>
  <si>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</si>
  <si>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</si>
  <si>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</si>
  <si>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</si>
  <si>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</si>
  <si>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</si>
  <si>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</si>
  <si>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</si>
  <si>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</si>
  <si>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</si>
  <si>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</si>
  <si>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</si>
  <si>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</si>
  <si>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</si>
  <si>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</si>
  <si>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</si>
  <si>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</si>
  <si>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</si>
  <si>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</si>
  <si>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</si>
  <si>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</si>
  <si>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</si>
  <si>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</si>
  <si>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</si>
  <si>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</si>
  <si>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</si>
  <si>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</si>
  <si>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</si>
  <si>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</si>
  <si>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</si>
  <si>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</si>
  <si>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</si>
  <si>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</si>
  <si>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</si>
  <si>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</si>
  <si>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</si>
  <si>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</si>
  <si>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</si>
  <si>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</si>
  <si>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</si>
  <si>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</si>
  <si>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</si>
  <si>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</si>
  <si>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</si>
  <si>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</si>
  <si>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</si>
  <si>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</si>
  <si>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</si>
  <si>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</si>
  <si>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</si>
  <si>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</si>
  <si>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</si>
  <si>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</si>
  <si>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</si>
  <si>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</si>
  <si>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</si>
  <si>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</si>
  <si>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</si>
  <si>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</si>
  <si>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</si>
  <si>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</si>
  <si>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</si>
  <si>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</si>
  <si>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</si>
  <si>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</si>
  <si>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</si>
  <si>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</si>
  <si>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</si>
  <si>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</si>
  <si>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</si>
  <si>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</si>
  <si>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</si>
  <si>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</si>
  <si>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</si>
  <si>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</si>
  <si>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</si>
  <si>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</si>
  <si>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</si>
  <si>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</si>
  <si>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</si>
  <si>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</si>
  <si>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</si>
  <si>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</si>
  <si>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</si>
  <si>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</si>
  <si>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</si>
  <si>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</si>
  <si>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</si>
  <si>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</si>
  <si>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</si>
  <si>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</si>
  <si>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</si>
  <si>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</si>
  <si>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</si>
  <si>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</si>
  <si>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</si>
  <si>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</si>
  <si>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</si>
  <si>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</si>
  <si>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</si>
  <si>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</si>
  <si>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</si>
  <si>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</si>
  <si>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</si>
  <si>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</si>
  <si>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</si>
  <si>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</si>
  <si>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</si>
  <si>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</si>
  <si>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</si>
  <si>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</si>
  <si>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</si>
  <si>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</si>
  <si>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</si>
  <si>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</si>
  <si>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</si>
  <si>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</si>
  <si>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</si>
  <si>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</si>
  <si>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</si>
  <si>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</si>
  <si>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</si>
  <si>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</si>
  <si>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</si>
  <si>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</si>
  <si>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</si>
  <si>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</si>
  <si>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</si>
  <si>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</si>
  <si>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</si>
  <si>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</si>
  <si>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</si>
  <si>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</si>
  <si>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</si>
  <si>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</si>
  <si>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</si>
  <si>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</si>
  <si>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</si>
  <si>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</si>
  <si>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</si>
  <si>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</si>
  <si>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</si>
  <si>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</si>
  <si>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</si>
  <si>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</si>
  <si>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</si>
  <si>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</si>
  <si>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</si>
  <si>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</si>
  <si>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</si>
  <si>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</si>
  <si>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</si>
  <si>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</si>
  <si>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</si>
  <si>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</si>
  <si>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</si>
  <si>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</si>
  <si>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</si>
  <si>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</si>
  <si>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</si>
  <si>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</si>
  <si>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</si>
  <si>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</si>
  <si>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</si>
  <si>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</si>
  <si>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</si>
  <si>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</si>
  <si>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</si>
  <si>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</si>
  <si>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</si>
  <si>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</si>
  <si>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</si>
  <si>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</si>
  <si>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</si>
  <si>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</si>
  <si>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</si>
  <si>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</si>
  <si>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</si>
  <si>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</si>
  <si>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</si>
  <si>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</si>
  <si>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</si>
  <si>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</si>
  <si>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</si>
  <si>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</si>
  <si>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</si>
  <si>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</si>
  <si>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</si>
  <si>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</si>
  <si>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</si>
  <si>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</si>
  <si>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</si>
  <si>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</si>
  <si>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</si>
  <si>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</si>
  <si>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</si>
  <si>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</si>
  <si>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</si>
  <si>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</si>
  <si>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</si>
  <si>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</si>
  <si>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</si>
  <si>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</si>
  <si>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</si>
  <si>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</si>
  <si>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</si>
  <si>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</si>
  <si>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</si>
  <si>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</si>
  <si>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</si>
  <si>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</si>
  <si>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</si>
  <si>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</si>
  <si>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</si>
  <si>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</si>
  <si>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</si>
  <si>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</si>
  <si>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</si>
  <si>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</si>
  <si>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</si>
  <si>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</si>
  <si>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</si>
  <si>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</si>
  <si>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</si>
  <si>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</si>
  <si>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</si>
  <si>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</si>
  <si>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</si>
  <si>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</si>
  <si>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</si>
  <si>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</si>
  <si>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</si>
  <si>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</si>
  <si>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</si>
  <si>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</si>
  <si>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</si>
  <si>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</si>
  <si>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</si>
  <si>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</si>
  <si>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</si>
  <si>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</si>
  <si>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</si>
  <si>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</si>
  <si>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</si>
  <si>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</si>
  <si>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</si>
  <si>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</si>
  <si>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</si>
  <si>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</si>
  <si>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</si>
  <si>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</si>
  <si>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</si>
  <si>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</si>
  <si>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</si>
  <si>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</si>
  <si>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</si>
  <si>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</si>
  <si>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</si>
  <si>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</si>
  <si>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</si>
  <si>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</si>
  <si>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</si>
  <si>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</si>
  <si>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</si>
  <si>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</si>
  <si>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</si>
  <si>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</si>
  <si>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</si>
  <si>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</si>
  <si>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</si>
  <si>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</si>
  <si>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</si>
  <si>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</si>
  <si>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</si>
  <si>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</si>
  <si>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</si>
  <si>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</si>
  <si>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</si>
  <si>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</si>
  <si>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</si>
  <si>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</si>
  <si>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</si>
  <si>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</si>
  <si>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</si>
  <si>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</si>
  <si>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</si>
  <si>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</si>
  <si>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</si>
  <si>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</si>
  <si>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</si>
  <si>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</si>
  <si>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</si>
  <si>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</si>
  <si>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</si>
  <si>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</si>
  <si>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</si>
  <si>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</si>
  <si>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</si>
  <si>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</si>
  <si>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</si>
  <si>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</si>
  <si>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</si>
  <si>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</si>
  <si>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</si>
  <si>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</si>
  <si>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</si>
  <si>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</si>
  <si>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</si>
  <si>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</si>
  <si>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</si>
  <si>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</si>
  <si>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</si>
  <si>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</si>
  <si>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</si>
  <si>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</si>
  <si>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</si>
  <si>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</si>
  <si>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</si>
  <si>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</si>
  <si>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</si>
  <si>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</si>
  <si>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</si>
  <si>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</si>
  <si>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</si>
  <si>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</si>
  <si>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</si>
  <si>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</si>
  <si>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</si>
  <si>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</si>
  <si>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</si>
  <si>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</si>
  <si>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</si>
  <si>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</si>
  <si>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</si>
  <si>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</si>
  <si>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</si>
  <si>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</si>
  <si>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</si>
  <si>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</si>
  <si>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</si>
  <si>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</si>
  <si>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</si>
  <si>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</si>
  <si>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</si>
  <si>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</si>
  <si>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</si>
  <si>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</si>
  <si>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</si>
  <si>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</si>
  <si>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</si>
  <si>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</si>
  <si>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</si>
  <si>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</si>
  <si>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</si>
  <si>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</si>
  <si>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</si>
  <si>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</si>
  <si>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</si>
  <si>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</si>
  <si>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</si>
  <si>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</si>
  <si>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</si>
  <si>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</si>
  <si>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</si>
  <si>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</si>
  <si>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</si>
  <si>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</si>
  <si>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</si>
  <si>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</si>
  <si>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</si>
  <si>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</si>
  <si>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</si>
  <si>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</si>
  <si>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</si>
  <si>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</si>
  <si>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</si>
  <si>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</si>
  <si>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</si>
  <si>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</si>
  <si>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</si>
  <si>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</si>
  <si>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</si>
  <si>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</si>
  <si>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</si>
  <si>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</si>
  <si>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</si>
  <si>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</si>
  <si>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</si>
  <si>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</si>
  <si>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</si>
  <si>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</si>
  <si>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</si>
  <si>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</si>
  <si>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</si>
  <si>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</si>
  <si>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</si>
  <si>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</si>
  <si>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</si>
  <si>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</si>
  <si>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</si>
  <si>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</si>
  <si>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</si>
  <si>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</si>
  <si>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</si>
  <si>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</si>
  <si>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</si>
  <si>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</si>
  <si>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</si>
  <si>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</si>
  <si>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</si>
  <si>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</si>
  <si>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</si>
  <si>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</si>
  <si>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</si>
  <si>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</si>
  <si>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</si>
  <si>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</si>
  <si>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</si>
  <si>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</si>
  <si>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</si>
  <si>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</si>
  <si>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</si>
  <si>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</si>
  <si>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</si>
  <si>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</si>
  <si>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</si>
  <si>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</si>
  <si>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</si>
  <si>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</si>
  <si>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</si>
  <si>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</si>
  <si>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</si>
  <si>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</si>
  <si>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</si>
  <si>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</si>
  <si>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</si>
  <si>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</si>
  <si>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</si>
  <si>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</si>
  <si>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</si>
  <si>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</si>
  <si>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</si>
  <si>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</si>
  <si>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</si>
  <si>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</si>
  <si>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</si>
  <si>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</si>
  <si>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</si>
  <si>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</si>
  <si>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</si>
  <si>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</si>
  <si>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</si>
  <si>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</si>
  <si>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</si>
  <si>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</si>
  <si>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</si>
  <si>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</si>
  <si>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</si>
  <si>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</si>
  <si>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</si>
  <si>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</si>
  <si>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</si>
  <si>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</si>
  <si>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</si>
  <si>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</si>
  <si>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</si>
  <si>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</si>
  <si>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</si>
  <si>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</si>
  <si>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</si>
  <si>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</si>
  <si>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</si>
  <si>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</si>
  <si>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</si>
  <si>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</si>
  <si>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</si>
  <si>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</si>
  <si>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</si>
  <si>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</si>
  <si>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</si>
  <si>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</si>
  <si>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</si>
  <si>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</si>
  <si>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</si>
  <si>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</si>
  <si>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</si>
  <si>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</si>
  <si>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</si>
  <si>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</si>
  <si>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</si>
  <si>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</si>
  <si>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</si>
  <si>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</si>
  <si>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</si>
  <si>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</si>
  <si>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</si>
  <si>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</si>
  <si>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</si>
  <si>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</si>
  <si>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</si>
  <si>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</si>
  <si>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</si>
  <si>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</si>
  <si>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</si>
  <si>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</si>
  <si>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</si>
  <si>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</si>
  <si>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</si>
  <si>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</si>
  <si>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</si>
  <si>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</si>
  <si>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</si>
  <si>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</si>
  <si>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</si>
  <si>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</si>
  <si>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</si>
  <si>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</si>
  <si>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</si>
  <si>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</si>
  <si>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</si>
  <si>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</si>
  <si>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</si>
  <si>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</si>
  <si>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</si>
  <si>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</si>
  <si>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</si>
  <si>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</si>
  <si>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</si>
  <si>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</si>
  <si>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</si>
  <si>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</si>
  <si>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</si>
  <si>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</si>
  <si>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</si>
  <si>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</si>
  <si>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</si>
  <si>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</si>
  <si>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</si>
  <si>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</si>
  <si>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</si>
  <si>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</si>
  <si>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</si>
  <si>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</si>
  <si>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</si>
  <si>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</si>
  <si>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</si>
  <si>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</si>
  <si>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</si>
  <si>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</si>
  <si>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</si>
  <si>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</si>
  <si>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</si>
  <si>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</si>
  <si>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</si>
  <si>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</si>
  <si>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</si>
  <si>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</si>
  <si>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</si>
  <si>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</si>
  <si>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</si>
  <si>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</si>
  <si>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</si>
  <si>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</si>
  <si>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</si>
  <si>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</si>
  <si>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</si>
  <si>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</si>
  <si>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</si>
  <si>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</si>
  <si>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</si>
  <si>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</si>
  <si>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</si>
  <si>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</si>
  <si>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</si>
  <si>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</si>
  <si>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</si>
  <si>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</si>
  <si>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</si>
  <si>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</si>
  <si>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</si>
  <si>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</si>
  <si>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</si>
  <si>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</si>
  <si>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</si>
  <si>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</si>
  <si>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</si>
  <si>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</si>
  <si>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</si>
  <si>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</si>
  <si>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</si>
  <si>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</si>
  <si>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</si>
  <si>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</si>
  <si>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</si>
  <si>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</si>
  <si>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</si>
  <si>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</si>
  <si>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</si>
  <si>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</si>
  <si>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</si>
  <si>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</si>
  <si>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</si>
  <si>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</si>
  <si>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</si>
  <si>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</si>
  <si>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</si>
  <si>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</si>
  <si>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</si>
  <si>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</si>
  <si>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</si>
  <si>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</si>
  <si>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</si>
  <si>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</si>
  <si>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</si>
  <si>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</si>
  <si>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</si>
  <si>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</si>
  <si>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</si>
  <si>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</si>
  <si>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</si>
  <si>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</si>
  <si>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</si>
  <si>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</si>
  <si>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</si>
  <si>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</si>
  <si>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</si>
  <si>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</si>
  <si>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</si>
  <si>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</si>
  <si>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</si>
  <si>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</si>
  <si>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</si>
  <si>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</si>
  <si>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</si>
  <si>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</si>
  <si>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</si>
  <si>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</si>
  <si>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</si>
  <si>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</si>
  <si>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</si>
  <si>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</si>
  <si>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</si>
  <si>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</si>
  <si>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</si>
  <si>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</si>
  <si>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</si>
  <si>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</si>
  <si>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</si>
  <si>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</si>
  <si>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</si>
  <si>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</si>
  <si>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</si>
  <si>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</si>
  <si>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</si>
  <si>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</si>
  <si>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</si>
  <si>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</si>
  <si>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</si>
  <si>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</si>
  <si>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</si>
  <si>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</si>
  <si>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</si>
  <si>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</si>
  <si>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</si>
  <si>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</si>
  <si>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</si>
  <si>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</si>
  <si>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</si>
  <si>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</si>
  <si>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</si>
  <si>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</si>
  <si>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</si>
  <si>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</si>
  <si>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</si>
  <si>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</si>
  <si>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</si>
  <si>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</si>
  <si>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</si>
  <si>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</si>
  <si>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</si>
  <si>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</si>
  <si>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</si>
  <si>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</si>
  <si>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</si>
  <si>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</si>
  <si>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</si>
  <si>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</si>
  <si>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</si>
  <si>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</si>
  <si>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</si>
  <si>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</si>
  <si>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</si>
  <si>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</si>
  <si>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</si>
  <si>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</si>
  <si>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</si>
  <si>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</si>
  <si>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</si>
  <si>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</si>
  <si>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</si>
  <si>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</si>
  <si>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</si>
  <si>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</si>
  <si>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</si>
  <si>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</si>
  <si>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</si>
  <si>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</si>
  <si>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</si>
  <si>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</si>
  <si>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</si>
  <si>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</si>
  <si>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</si>
  <si>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</si>
  <si>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</si>
  <si>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</si>
  <si>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</si>
  <si>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</si>
  <si>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</si>
  <si>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</si>
  <si>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</si>
  <si>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</si>
  <si>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</si>
  <si>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</si>
  <si>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</si>
  <si>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</si>
  <si>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</si>
  <si>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</si>
  <si>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</si>
  <si>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</si>
  <si>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</si>
  <si>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</si>
  <si>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</si>
  <si>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</si>
  <si>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</si>
  <si>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</si>
  <si>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</si>
  <si>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</si>
  <si>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</si>
  <si>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</si>
  <si>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</si>
  <si>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</si>
  <si>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</si>
  <si>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</si>
  <si>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</si>
  <si>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</si>
  <si>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</si>
  <si>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</si>
  <si>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</si>
  <si>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</si>
  <si>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</si>
  <si>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</si>
  <si>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</si>
  <si>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</si>
  <si>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</si>
  <si>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</si>
  <si>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</si>
  <si>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</si>
  <si>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</si>
  <si>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</si>
  <si>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</si>
  <si>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</si>
  <si>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</si>
  <si>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</si>
  <si>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</si>
  <si>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</si>
  <si>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</si>
  <si>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</si>
  <si>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</si>
  <si>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</si>
  <si>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</si>
  <si>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</si>
  <si>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</si>
  <si>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</si>
  <si>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</si>
  <si>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</si>
  <si>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</si>
  <si>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</si>
  <si>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</si>
  <si>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</si>
  <si>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</si>
  <si>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</si>
  <si>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</si>
  <si>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</si>
  <si>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</si>
  <si>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</si>
  <si>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</si>
  <si>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</si>
  <si>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</si>
  <si>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</si>
  <si>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</si>
  <si>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</si>
  <si>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</si>
  <si>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</si>
  <si>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</si>
  <si>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</si>
  <si>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</si>
  <si>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</si>
  <si>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</si>
  <si>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</si>
  <si>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</si>
  <si>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</si>
  <si>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</si>
  <si>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</si>
  <si>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</si>
  <si>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</si>
  <si>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</si>
  <si>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</si>
  <si>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</si>
  <si>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</si>
  <si>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</si>
  <si>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</si>
  <si>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</si>
  <si>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</si>
  <si>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</si>
  <si>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</si>
  <si>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</si>
  <si>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</si>
  <si>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</si>
  <si>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</si>
  <si>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</si>
  <si>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</si>
  <si>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</si>
  <si>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</si>
  <si>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</si>
  <si>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</si>
  <si>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</si>
  <si>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</si>
  <si>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</si>
  <si>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</si>
  <si>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</si>
  <si>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</si>
  <si>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</si>
  <si>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</si>
  <si>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</si>
  <si>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</si>
  <si>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</si>
  <si>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</si>
  <si>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</si>
  <si>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</si>
  <si>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</si>
  <si>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</si>
  <si>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</si>
  <si>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</si>
  <si>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</si>
  <si>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</si>
  <si>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</si>
  <si>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</si>
  <si>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</si>
  <si>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</si>
  <si>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</si>
  <si>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</si>
  <si>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</si>
  <si>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</si>
  <si>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</si>
  <si>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</si>
  <si>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</si>
  <si>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</si>
  <si>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</si>
  <si>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</si>
  <si>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</si>
  <si>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</si>
  <si>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</si>
  <si>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</si>
  <si>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</si>
  <si>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</si>
  <si>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</si>
  <si>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</si>
  <si>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</si>
  <si>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</si>
  <si>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</si>
  <si>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</si>
  <si>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</si>
  <si>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</si>
  <si>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</si>
  <si>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</si>
  <si>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</si>
  <si>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</si>
  <si>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</si>
  <si>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</si>
  <si>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</si>
  <si>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</si>
  <si>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</si>
  <si>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</si>
  <si>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</si>
  <si>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</si>
  <si>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</si>
  <si>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</si>
  <si>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</si>
  <si>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</si>
  <si>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</si>
  <si>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</si>
  <si>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</si>
  <si>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</si>
  <si>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</si>
  <si>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</si>
  <si>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</si>
  <si>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</si>
  <si>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</si>
  <si>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</si>
  <si>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</si>
  <si>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</si>
  <si>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</si>
  <si>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</si>
  <si>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</si>
  <si>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</si>
  <si>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</si>
  <si>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</si>
  <si>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</si>
  <si>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</si>
  <si>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</si>
  <si>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</si>
  <si>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</si>
  <si>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</si>
  <si>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</si>
  <si>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</si>
  <si>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</si>
  <si>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</si>
  <si>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</si>
  <si>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</si>
  <si>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</si>
  <si>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</si>
  <si>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</si>
  <si>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</si>
  <si>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</si>
  <si>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</si>
  <si>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</si>
  <si>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</si>
  <si>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</si>
  <si>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</si>
  <si>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</si>
  <si>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</si>
  <si>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</si>
  <si>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</si>
  <si>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</si>
  <si>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</si>
  <si>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</si>
  <si>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</si>
  <si>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</si>
  <si>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</si>
  <si>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</si>
  <si>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</si>
  <si>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</si>
  <si>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</si>
  <si>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</si>
  <si>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</si>
  <si>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</si>
  <si>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</si>
  <si>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</si>
  <si>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</si>
  <si>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</si>
  <si>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</si>
  <si>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</si>
  <si>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</si>
  <si>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</si>
  <si>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</si>
  <si>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</si>
  <si>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</si>
  <si>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</si>
  <si>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</si>
  <si>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</si>
  <si>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</si>
  <si>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</si>
  <si>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</si>
  <si>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</si>
  <si>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</si>
  <si>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</si>
  <si>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</si>
  <si>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</si>
  <si>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</si>
  <si>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</si>
  <si>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</si>
  <si>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</si>
  <si>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</si>
  <si>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</si>
  <si>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</si>
  <si>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</si>
  <si>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</si>
  <si>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</si>
  <si>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</si>
  <si>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</si>
  <si>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</si>
  <si>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</si>
  <si>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</si>
  <si>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</si>
  <si>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</si>
  <si>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</si>
  <si>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</si>
  <si>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</si>
  <si>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</si>
  <si>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</si>
  <si>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</si>
  <si>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</si>
  <si>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</si>
  <si>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</si>
  <si>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</si>
  <si>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</si>
  <si>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</si>
  <si>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</si>
  <si>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</si>
  <si>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</si>
  <si>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</si>
  <si>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</si>
  <si>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</si>
  <si>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</si>
  <si>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</si>
  <si>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</si>
  <si>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</si>
  <si>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</si>
  <si>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</si>
  <si>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</si>
  <si>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</si>
  <si>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</si>
  <si>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</si>
  <si>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</si>
  <si>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</si>
  <si>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</si>
  <si>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</si>
  <si>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</si>
  <si>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</si>
  <si>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</si>
  <si>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</si>
  <si>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</si>
  <si>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</si>
  <si>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</si>
  <si>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</si>
  <si>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</si>
  <si>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</si>
  <si>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</si>
  <si>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</si>
  <si>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</si>
  <si>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</si>
  <si>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</si>
  <si>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</si>
  <si>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</si>
  <si>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</si>
  <si>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</si>
  <si>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</si>
  <si>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</si>
  <si>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</si>
  <si>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</si>
  <si>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</si>
  <si>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</si>
  <si>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</si>
  <si>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</si>
  <si>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</si>
  <si>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</si>
  <si>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</si>
  <si>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</si>
  <si>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</si>
  <si>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</si>
  <si>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</si>
  <si>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</si>
  <si>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</si>
  <si>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</si>
  <si>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</si>
  <si>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</si>
  <si>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</si>
  <si>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</si>
  <si>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</si>
  <si>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</si>
  <si>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</si>
  <si>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</si>
  <si>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</si>
  <si>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</si>
  <si>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</si>
  <si>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</si>
  <si>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</si>
  <si>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</si>
  <si>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</si>
  <si>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</si>
  <si>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</si>
  <si>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</si>
  <si>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</si>
  <si>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</si>
  <si>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</si>
  <si>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</si>
  <si>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</si>
  <si>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</si>
  <si>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</si>
  <si>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</si>
  <si>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</si>
  <si>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</si>
  <si>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</si>
  <si>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</si>
  <si>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</si>
  <si>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</si>
  <si>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</si>
  <si>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</si>
  <si>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</si>
  <si>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</si>
  <si>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</si>
  <si>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</si>
  <si>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</si>
  <si>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</si>
  <si>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</si>
  <si>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</si>
  <si>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</si>
  <si>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</si>
  <si>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</si>
  <si>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</si>
  <si>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</si>
  <si>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</si>
  <si>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</si>
  <si>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</si>
  <si>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</si>
  <si>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</si>
  <si>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</si>
  <si>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</si>
  <si>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</si>
  <si>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</si>
  <si>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</si>
  <si>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</si>
  <si>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</si>
  <si>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</si>
  <si>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</si>
  <si>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</si>
  <si>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</si>
  <si>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</si>
  <si>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</si>
  <si>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</si>
  <si>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</si>
  <si>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</si>
  <si>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</si>
  <si>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</si>
  <si>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</si>
  <si>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</si>
  <si>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</si>
  <si>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</si>
  <si>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</si>
  <si>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</si>
  <si>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</si>
  <si>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</si>
  <si>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</si>
  <si>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</si>
  <si>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</si>
  <si>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</si>
  <si>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</si>
  <si>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</si>
  <si>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</si>
  <si>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</si>
  <si>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</si>
  <si>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</si>
  <si>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</si>
  <si>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</si>
  <si>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</si>
  <si>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</si>
  <si>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</si>
  <si>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</si>
  <si>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</si>
  <si>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</si>
  <si>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</si>
  <si>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</si>
  <si>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</si>
  <si>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</si>
  <si>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</si>
  <si>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</si>
  <si>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</si>
  <si>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</si>
  <si>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</si>
  <si>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</si>
  <si>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</si>
  <si>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</si>
  <si>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</si>
  <si>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</si>
  <si>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</si>
  <si>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</si>
  <si>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</si>
  <si>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</si>
  <si>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</si>
  <si>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</si>
  <si>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</si>
  <si>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</si>
  <si>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</si>
  <si>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</si>
  <si>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</si>
  <si>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</si>
  <si>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</si>
  <si>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</si>
  <si>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</si>
  <si>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</si>
  <si>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</si>
  <si>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</si>
  <si>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</si>
  <si>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</si>
  <si>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</si>
  <si>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</si>
  <si>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</si>
  <si>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</si>
  <si>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</si>
  <si>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</si>
  <si>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</si>
  <si>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</si>
  <si>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</si>
  <si>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</si>
  <si>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</si>
  <si>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</si>
  <si>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</si>
  <si>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</si>
  <si>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</si>
  <si>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</si>
  <si>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</si>
  <si>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</si>
  <si>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</si>
  <si>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</si>
  <si>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</si>
  <si>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</si>
  <si>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</si>
  <si>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</si>
  <si>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</si>
  <si>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</si>
  <si>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</si>
  <si>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</si>
  <si>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</si>
  <si>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</si>
  <si>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</si>
  <si>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</si>
  <si>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</si>
  <si>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</si>
  <si>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</si>
  <si>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</si>
  <si>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</si>
  <si>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</si>
  <si>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</si>
  <si>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</si>
  <si>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</si>
  <si>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</si>
  <si>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</si>
  <si>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</si>
  <si>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</si>
  <si>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</si>
  <si>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</si>
  <si>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</si>
  <si>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</si>
  <si>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</si>
  <si>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</si>
  <si>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</si>
  <si>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</si>
  <si>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</si>
  <si>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</si>
  <si>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</si>
  <si>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</si>
  <si>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</si>
  <si>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</si>
  <si>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</si>
  <si>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</si>
  <si>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</si>
  <si>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</si>
  <si>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</si>
  <si>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</si>
  <si>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</si>
  <si>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</si>
  <si>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</si>
  <si>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</si>
  <si>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</si>
  <si>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</si>
  <si>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</si>
  <si>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</si>
  <si>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</si>
  <si>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</si>
  <si>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</si>
  <si>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</si>
  <si>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</si>
  <si>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</si>
  <si>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</si>
  <si>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</si>
  <si>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</si>
  <si>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</si>
  <si>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</si>
  <si>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</si>
  <si>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</si>
  <si>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</si>
  <si>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</si>
  <si>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</si>
  <si>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</si>
  <si>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</si>
  <si>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</si>
  <si>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</si>
  <si>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</si>
  <si>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</si>
  <si>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</si>
  <si>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</si>
  <si>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</si>
  <si>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</si>
  <si>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</si>
  <si>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</si>
  <si>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</si>
  <si>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</si>
  <si>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</si>
  <si>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</si>
  <si>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</si>
  <si>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</si>
  <si>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</si>
  <si>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</si>
  <si>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</si>
  <si>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</si>
  <si>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</si>
  <si>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</si>
  <si>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</si>
  <si>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</si>
  <si>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</si>
  <si>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</si>
  <si>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</si>
  <si>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</si>
  <si>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</si>
  <si>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</si>
  <si>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</si>
  <si>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</si>
  <si>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</si>
  <si>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</si>
  <si>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</si>
  <si>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</si>
  <si>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</si>
  <si>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</si>
  <si>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</si>
  <si>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</si>
  <si>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</si>
  <si>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</si>
  <si>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</si>
  <si>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</si>
  <si>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</si>
  <si>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</si>
  <si>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</si>
  <si>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</si>
  <si>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</si>
  <si>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</si>
  <si>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</si>
  <si>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</si>
  <si>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</si>
  <si>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</si>
  <si>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</si>
  <si>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</si>
  <si>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</si>
  <si>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</si>
  <si>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</si>
  <si>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</si>
  <si>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</si>
  <si>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</si>
  <si>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</si>
  <si>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</si>
  <si>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</si>
  <si>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</si>
  <si>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</si>
  <si>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</si>
  <si>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</si>
  <si>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</si>
  <si>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</si>
  <si>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</si>
  <si>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</si>
  <si>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</si>
  <si>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</si>
  <si>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</si>
  <si>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</si>
  <si>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</si>
  <si>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</si>
  <si>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</si>
  <si>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</si>
  <si>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</si>
  <si>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</si>
  <si>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</si>
  <si>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</si>
  <si>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</si>
  <si>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</si>
  <si>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</si>
  <si>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</si>
  <si>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</si>
  <si>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</si>
  <si>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</si>
  <si>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</si>
  <si>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</si>
  <si>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</si>
  <si>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</si>
  <si>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</si>
  <si>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</si>
  <si>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</si>
  <si>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</si>
  <si>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</si>
  <si>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</si>
  <si>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</si>
  <si>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</si>
  <si>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</si>
  <si>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</si>
  <si>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</si>
  <si>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</si>
  <si>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</si>
  <si>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</si>
  <si>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</si>
  <si>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</si>
  <si>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</si>
  <si>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</si>
  <si>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</si>
  <si>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</si>
  <si>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</si>
  <si>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</si>
  <si>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</si>
  <si>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</si>
  <si>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</si>
  <si>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</si>
  <si>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</si>
  <si>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</si>
  <si>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</si>
  <si>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</si>
  <si>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</si>
  <si>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</si>
  <si>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</si>
  <si>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</si>
  <si>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</si>
  <si>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</si>
  <si>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</si>
  <si>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</si>
  <si>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</si>
  <si>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</si>
  <si>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</si>
  <si>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</si>
  <si>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</si>
  <si>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</si>
  <si>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</si>
  <si>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</si>
  <si>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</si>
  <si>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</si>
  <si>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</si>
  <si>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</si>
  <si>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</si>
  <si>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</si>
  <si>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</si>
  <si>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</si>
  <si>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</si>
  <si>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</si>
  <si>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</si>
  <si>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</si>
  <si>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</si>
  <si>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</si>
  <si>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</si>
  <si>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</si>
  <si>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</si>
  <si>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</si>
  <si>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</si>
  <si>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</si>
  <si>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</si>
  <si>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</si>
  <si>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</si>
  <si>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</si>
  <si>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</si>
  <si>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</si>
  <si>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</si>
  <si>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</si>
  <si>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</si>
  <si>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</si>
  <si>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</si>
  <si>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</si>
  <si>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</si>
  <si>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</si>
  <si>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</si>
  <si>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</si>
  <si>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</si>
  <si>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</si>
  <si>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</si>
  <si>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</si>
  <si>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</si>
  <si>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</si>
  <si>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</si>
  <si>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</si>
  <si>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</si>
  <si>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</si>
  <si>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</si>
  <si>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</si>
  <si>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</si>
  <si>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</si>
  <si>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</si>
  <si>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</si>
  <si>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</si>
  <si>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</si>
  <si>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</si>
  <si>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</si>
  <si>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</si>
  <si>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</si>
  <si>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</si>
  <si>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</si>
  <si>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</si>
  <si>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</si>
  <si>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</si>
  <si>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</si>
  <si>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</si>
  <si>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</si>
  <si>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</si>
  <si>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</si>
  <si>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</si>
  <si>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</si>
  <si>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</si>
  <si>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</si>
  <si>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</si>
  <si>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</si>
  <si>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</si>
  <si>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</si>
  <si>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</si>
  <si>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</si>
  <si>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</si>
  <si>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</si>
  <si>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</si>
  <si>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</si>
  <si>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</si>
  <si>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</si>
  <si>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</si>
  <si>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</si>
  <si>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</si>
  <si>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</si>
  <si>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</si>
  <si>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</si>
  <si>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</si>
  <si>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</si>
  <si>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</si>
  <si>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</si>
  <si>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</si>
  <si>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</si>
  <si>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</si>
  <si>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</si>
  <si>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</si>
  <si>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</si>
  <si>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</si>
  <si>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</si>
  <si>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</si>
  <si>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</si>
  <si>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</si>
  <si>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</si>
  <si>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</si>
  <si>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</si>
  <si>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</si>
  <si>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</si>
  <si>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</si>
  <si>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</si>
  <si>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</si>
  <si>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</si>
  <si>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</si>
  <si>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</si>
  <si>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</si>
  <si>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</si>
  <si>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</si>
  <si>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</si>
  <si>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</si>
  <si>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</si>
  <si>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</si>
  <si>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</si>
  <si>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</si>
  <si>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</si>
  <si>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</si>
  <si>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</si>
  <si>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</si>
  <si>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</si>
  <si>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</si>
  <si>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</si>
  <si>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</si>
  <si>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</si>
  <si>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</si>
  <si>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</si>
  <si>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</si>
  <si>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</si>
  <si>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</si>
  <si>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</si>
  <si>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</si>
  <si>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</si>
  <si>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</si>
  <si>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</si>
  <si>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</si>
  <si>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</si>
  <si>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</si>
  <si>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</si>
  <si>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</si>
  <si>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</si>
  <si>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</si>
  <si>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</si>
  <si>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</si>
  <si>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</si>
  <si>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</si>
  <si>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</si>
  <si>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</si>
  <si>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</si>
  <si>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</si>
  <si>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</si>
  <si>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</si>
  <si>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</si>
  <si>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</si>
  <si>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</si>
  <si>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</si>
  <si>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</si>
  <si>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</si>
  <si>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</si>
  <si>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</si>
  <si>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</si>
  <si>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</si>
  <si>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</si>
  <si>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</si>
  <si>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</si>
  <si>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</si>
  <si>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</si>
  <si>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</si>
  <si>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</si>
  <si>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</si>
  <si>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</si>
  <si>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</si>
  <si>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</si>
  <si>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</si>
  <si>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</si>
  <si>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</si>
  <si>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</si>
  <si>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</si>
  <si>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</si>
  <si>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</si>
  <si>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</si>
  <si>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</si>
  <si>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</si>
  <si>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</si>
  <si>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</si>
  <si>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</si>
  <si>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</si>
  <si>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</si>
  <si>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</si>
  <si>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</si>
  <si>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</si>
  <si>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</si>
  <si>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</si>
  <si>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</si>
  <si>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</si>
  <si>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</si>
  <si>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</si>
  <si>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</si>
  <si>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</si>
  <si>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</si>
  <si>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</si>
  <si>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</si>
  <si>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</si>
  <si>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</si>
  <si>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</si>
  <si>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</si>
  <si>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</si>
  <si>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</si>
  <si>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</si>
  <si>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</si>
  <si>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</si>
  <si>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</si>
  <si>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</si>
  <si>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</si>
  <si>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</si>
  <si>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</si>
  <si>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</si>
  <si>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</si>
  <si>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</si>
  <si>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</si>
  <si>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</si>
  <si>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</si>
  <si>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</si>
  <si>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</si>
  <si>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</si>
  <si>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</si>
  <si>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</si>
  <si>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</si>
  <si>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</si>
  <si>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</si>
  <si>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</si>
  <si>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</si>
  <si>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</si>
  <si>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</si>
  <si>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</si>
  <si>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</si>
  <si>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</si>
  <si>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</si>
  <si>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</si>
  <si>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</si>
  <si>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</si>
  <si>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</si>
  <si>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</si>
  <si>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</si>
  <si>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</si>
  <si>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</si>
  <si>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</si>
  <si>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</si>
  <si>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</si>
  <si>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</si>
  <si>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</si>
  <si>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</si>
  <si>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</si>
  <si>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</si>
  <si>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</si>
  <si>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</si>
  <si>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</si>
  <si>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</si>
  <si>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</si>
  <si>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</si>
  <si>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</si>
  <si>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</si>
  <si>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</si>
  <si>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</si>
  <si>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</si>
  <si>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</si>
  <si>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</si>
  <si>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</si>
  <si>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</si>
  <si>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</si>
  <si>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</si>
  <si>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</si>
  <si>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</si>
  <si>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</si>
  <si>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</si>
  <si>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</si>
  <si>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</si>
  <si>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</si>
  <si>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</si>
  <si>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</si>
  <si>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</si>
  <si>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</si>
  <si>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</si>
  <si>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</si>
  <si>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</si>
  <si>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</si>
  <si>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</si>
  <si>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</si>
  <si>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</si>
  <si>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</si>
  <si>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</si>
  <si>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</si>
  <si>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</si>
  <si>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</si>
  <si>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</si>
  <si>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</si>
  <si>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</si>
  <si>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</si>
  <si>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</si>
  <si>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</si>
  <si>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</si>
  <si>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</si>
  <si>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</si>
  <si>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</si>
  <si>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</si>
  <si>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</si>
  <si>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</si>
  <si>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</si>
  <si>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</si>
  <si>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</si>
  <si>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</si>
  <si>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</si>
  <si>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</si>
  <si>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</si>
  <si>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</si>
  <si>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</si>
  <si>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</si>
  <si>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</si>
  <si>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</si>
  <si>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</si>
  <si>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</si>
  <si>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</si>
  <si>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</si>
  <si>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</si>
  <si>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</si>
  <si>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</si>
  <si>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</si>
  <si>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</si>
  <si>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</si>
  <si>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</si>
  <si>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</si>
  <si>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</si>
  <si>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</si>
  <si>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</si>
  <si>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</si>
  <si>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</si>
  <si>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</si>
  <si>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</si>
  <si>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</si>
  <si>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</si>
  <si>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</si>
  <si>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</si>
  <si>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</si>
  <si>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</si>
  <si>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</si>
  <si>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</si>
  <si>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</si>
  <si>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</si>
  <si>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</si>
  <si>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</si>
  <si>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</si>
  <si>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</si>
  <si>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</si>
  <si>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</si>
  <si>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</si>
  <si>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</si>
  <si>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</si>
  <si>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</si>
  <si>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</si>
  <si>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</si>
  <si>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</si>
  <si>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</si>
  <si>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</si>
  <si>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</si>
  <si>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</si>
  <si>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</si>
  <si>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</si>
  <si>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</si>
  <si>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</si>
  <si>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</si>
  <si>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</si>
  <si>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</si>
  <si>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</si>
  <si>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</si>
  <si>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</si>
  <si>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</si>
  <si>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</si>
  <si>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</si>
  <si>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</si>
  <si>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</si>
  <si>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</si>
  <si>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</si>
  <si>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</si>
  <si>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</si>
  <si>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</si>
  <si>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</si>
  <si>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</si>
  <si>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</si>
  <si>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</si>
  <si>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</si>
  <si>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</si>
  <si>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</si>
  <si>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</si>
  <si>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</si>
  <si>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</si>
  <si>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</si>
  <si>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</si>
  <si>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</si>
  <si>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</si>
  <si>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</si>
  <si>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</si>
  <si>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</si>
  <si>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</si>
  <si>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</si>
  <si>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</si>
  <si>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</si>
  <si>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</si>
  <si>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</si>
  <si>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</si>
  <si>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</si>
  <si>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</si>
  <si>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</si>
  <si>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</si>
  <si>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</si>
  <si>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</si>
  <si>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</si>
  <si>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</si>
  <si>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</si>
  <si>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</si>
  <si>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</si>
  <si>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</si>
  <si>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</si>
  <si>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</si>
  <si>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</si>
  <si>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</si>
  <si>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</si>
  <si>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</si>
  <si>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</si>
  <si>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</si>
  <si>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</si>
  <si>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</si>
  <si>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</si>
  <si>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</si>
  <si>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</si>
  <si>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</si>
  <si>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</si>
  <si>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</si>
  <si>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</si>
  <si>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</si>
  <si>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</si>
  <si>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</si>
  <si>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</si>
  <si>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</si>
  <si>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</si>
  <si>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</si>
  <si>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</si>
  <si>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</si>
  <si>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</si>
  <si>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</si>
  <si>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</si>
  <si>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</si>
  <si>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</si>
  <si>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</si>
  <si>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</si>
  <si>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</si>
  <si>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</si>
  <si>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</si>
  <si>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</si>
  <si>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</si>
  <si>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</si>
  <si>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</si>
  <si>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</si>
  <si>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</si>
  <si>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</si>
  <si>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</si>
  <si>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</si>
  <si>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</si>
  <si>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</si>
  <si>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</si>
  <si>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</si>
  <si>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</si>
  <si>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</si>
  <si>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</si>
  <si>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</si>
  <si>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</si>
  <si>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</si>
  <si>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</si>
  <si>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</si>
  <si>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</si>
  <si>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</si>
  <si>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</si>
  <si>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</si>
  <si>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</si>
  <si>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</si>
  <si>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</si>
  <si>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</si>
  <si>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</si>
  <si>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</si>
  <si>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</si>
  <si>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</si>
  <si>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</si>
  <si>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</si>
  <si>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</si>
  <si>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</si>
  <si>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</si>
  <si>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</si>
  <si>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</si>
  <si>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</si>
  <si>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</si>
  <si>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</si>
  <si>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</si>
  <si>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</si>
  <si>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</si>
  <si>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</si>
  <si>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</si>
  <si>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</si>
  <si>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</si>
  <si>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</si>
  <si>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</si>
  <si>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</si>
  <si>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</si>
  <si>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</si>
  <si>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</si>
  <si>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</si>
  <si>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</si>
  <si>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</si>
  <si>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</si>
  <si>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</si>
  <si>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</si>
  <si>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</si>
  <si>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</si>
  <si>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</si>
  <si>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</si>
  <si>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</si>
  <si>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</si>
  <si>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</si>
  <si>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</si>
  <si>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</si>
  <si>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</si>
  <si>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</si>
  <si>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</si>
  <si>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</si>
  <si>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</si>
  <si>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</si>
  <si>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</si>
  <si>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</si>
  <si>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</si>
  <si>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</si>
  <si>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</si>
  <si>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</si>
  <si>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</si>
  <si>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</si>
  <si>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</si>
  <si>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</si>
  <si>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</si>
  <si>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</si>
  <si>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</si>
  <si>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</si>
  <si>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</si>
  <si>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</si>
  <si>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</si>
  <si>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</si>
  <si>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</si>
  <si>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</si>
  <si>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</si>
  <si>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</si>
  <si>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</si>
  <si>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</si>
  <si>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</si>
  <si>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</si>
  <si>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</si>
  <si>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</si>
  <si>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</si>
  <si>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</si>
  <si>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</si>
  <si>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</si>
  <si>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</si>
  <si>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</si>
  <si>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</si>
  <si>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</si>
  <si>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</si>
  <si>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</si>
  <si>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</si>
  <si>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</si>
  <si>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</si>
  <si>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</si>
  <si>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</si>
  <si>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</si>
  <si>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</si>
  <si>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</si>
  <si>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</si>
  <si>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</si>
  <si>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</si>
  <si>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</si>
  <si>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</si>
  <si>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</si>
  <si>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</si>
  <si>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</si>
  <si>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</si>
  <si>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</si>
  <si>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</si>
  <si>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</si>
  <si>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</si>
  <si>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</si>
  <si>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</si>
  <si>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</si>
  <si>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</si>
  <si>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</si>
  <si>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</si>
  <si>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</si>
  <si>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</si>
  <si>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</si>
  <si>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</si>
  <si>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</si>
  <si>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</si>
  <si>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</si>
  <si>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</si>
  <si>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</si>
  <si>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</si>
  <si>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</si>
  <si>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</si>
  <si>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</si>
  <si>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</si>
  <si>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</si>
  <si>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</si>
  <si>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</si>
  <si>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</si>
  <si>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</si>
  <si>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</si>
  <si>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</si>
  <si>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</si>
  <si>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</si>
  <si>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</si>
  <si>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</si>
  <si>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</si>
  <si>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</si>
  <si>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</si>
  <si>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</si>
  <si>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</si>
  <si>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</si>
  <si>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</si>
  <si>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</si>
  <si>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</si>
  <si>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</si>
  <si>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</si>
  <si>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</si>
  <si>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</si>
  <si>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</si>
  <si>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</si>
  <si>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</si>
  <si>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</si>
  <si>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</si>
  <si>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</si>
  <si>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</si>
  <si>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</si>
  <si>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</si>
  <si>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</si>
  <si>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</si>
  <si>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</si>
  <si>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</si>
  <si>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</si>
  <si>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</si>
  <si>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</si>
  <si>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</si>
  <si>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</si>
  <si>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</si>
  <si>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</si>
  <si>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</si>
  <si>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</si>
  <si>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</si>
  <si>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</si>
  <si>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</si>
  <si>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</si>
  <si>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</si>
  <si>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</si>
  <si>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</si>
  <si>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</si>
  <si>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</si>
  <si>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</si>
  <si>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</si>
  <si>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</si>
  <si>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</si>
  <si>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</si>
  <si>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</si>
  <si>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</si>
  <si>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</si>
  <si>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</si>
  <si>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</si>
  <si>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</si>
  <si>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</si>
  <si>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</si>
  <si>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</si>
  <si>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</si>
  <si>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</si>
  <si>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</si>
  <si>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</si>
  <si>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</si>
  <si>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</si>
  <si>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</si>
  <si>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</si>
  <si>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</si>
  <si>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</si>
  <si>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</si>
  <si>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</si>
  <si>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</si>
  <si>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</si>
  <si>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</si>
  <si>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</si>
  <si>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</si>
  <si>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</si>
  <si>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</si>
  <si>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</si>
  <si>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</si>
  <si>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</si>
  <si>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</si>
  <si>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</si>
  <si>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</si>
  <si>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</si>
  <si>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</si>
  <si>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</si>
  <si>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</si>
  <si>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</si>
  <si>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</si>
  <si>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</si>
  <si>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</si>
  <si>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</si>
  <si>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</si>
  <si>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</si>
  <si>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</si>
  <si>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</si>
  <si>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</si>
  <si>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</si>
  <si>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</si>
  <si>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</si>
  <si>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</si>
  <si>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</si>
  <si>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</si>
  <si>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</si>
  <si>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</si>
  <si>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</si>
  <si>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</si>
  <si>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</si>
  <si>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</si>
  <si>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</si>
  <si>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</si>
  <si>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</si>
  <si>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</si>
  <si>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</si>
  <si>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</si>
  <si>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</si>
  <si>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</si>
  <si>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</si>
  <si>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</si>
  <si>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</si>
  <si>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</si>
  <si>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</si>
  <si>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</si>
  <si>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</si>
  <si>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</si>
  <si>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</si>
  <si>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</si>
  <si>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</si>
  <si>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</si>
  <si>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</si>
  <si>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</si>
  <si>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</si>
  <si>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</si>
  <si>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</si>
  <si>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</si>
  <si>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</si>
  <si>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</si>
  <si>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</si>
  <si>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</si>
  <si>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</si>
  <si>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</si>
  <si>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</si>
  <si>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</si>
  <si>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</si>
  <si>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</si>
  <si>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</si>
  <si>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</si>
  <si>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</si>
  <si>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</si>
  <si>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</si>
  <si>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</si>
  <si>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</si>
  <si>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</si>
  <si>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</si>
  <si>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</si>
  <si>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</si>
  <si>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</si>
  <si>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</si>
  <si>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</si>
  <si>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</si>
  <si>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</si>
  <si>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</si>
  <si>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</si>
  <si>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</si>
  <si>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</si>
  <si>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</si>
  <si>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</si>
  <si>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</si>
  <si>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</si>
  <si>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</si>
  <si>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</si>
  <si>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</si>
  <si>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</si>
  <si>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</si>
  <si>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</si>
  <si>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</si>
  <si>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</si>
  <si>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</si>
  <si>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</si>
  <si>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</si>
  <si>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</si>
  <si>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</si>
  <si>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</si>
  <si>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</si>
  <si>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</si>
  <si>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</si>
  <si>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</si>
  <si>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</si>
  <si>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</si>
  <si>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</si>
  <si>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</si>
  <si>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</si>
  <si>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</si>
  <si>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</si>
  <si>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</si>
  <si>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</si>
  <si>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</si>
  <si>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</si>
  <si>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</si>
  <si>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</si>
  <si>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</si>
  <si>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</si>
  <si>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</si>
  <si>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</si>
  <si>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</si>
  <si>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</si>
  <si>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</si>
  <si>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</si>
  <si>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</si>
  <si>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</si>
  <si>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</si>
  <si>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</si>
  <si>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</si>
  <si>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</si>
  <si>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</si>
  <si>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</si>
  <si>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</si>
  <si>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</si>
  <si>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</si>
  <si>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</si>
  <si>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</si>
  <si>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</si>
  <si>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</si>
  <si>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</si>
  <si>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</si>
  <si>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</si>
  <si>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</si>
  <si>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</si>
  <si>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</si>
  <si>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</si>
  <si>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</si>
  <si>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</si>
  <si>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</si>
  <si>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</si>
  <si>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</si>
  <si>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</si>
  <si>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</si>
  <si>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</si>
  <si>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</si>
  <si>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</si>
  <si>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</si>
  <si>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</si>
  <si>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</si>
  <si>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</si>
  <si>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</si>
  <si>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</si>
  <si>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</si>
  <si>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</si>
  <si>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</si>
  <si>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</si>
  <si>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</si>
  <si>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</si>
  <si>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</si>
  <si>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</si>
  <si>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</si>
  <si>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</si>
  <si>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</si>
  <si>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</si>
  <si>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</si>
  <si>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</si>
  <si>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</si>
  <si>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</si>
  <si>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</si>
  <si>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</si>
  <si>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</si>
  <si>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</si>
  <si>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</si>
  <si>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</si>
  <si>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</si>
  <si>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</si>
  <si>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</si>
  <si>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</si>
  <si>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</si>
  <si>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</si>
  <si>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</si>
  <si>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</si>
  <si>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</si>
  <si>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</si>
  <si>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</si>
  <si>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</si>
  <si>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</si>
  <si>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</si>
  <si>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</si>
  <si>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</si>
  <si>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</si>
  <si>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</si>
  <si>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</si>
  <si>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</si>
  <si>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</si>
  <si>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</si>
  <si>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</si>
  <si>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</si>
  <si>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</si>
  <si>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</si>
  <si>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</si>
  <si>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</si>
  <si>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</si>
  <si>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</si>
  <si>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</si>
  <si>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</si>
  <si>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</si>
  <si>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</si>
  <si>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</si>
  <si>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</si>
  <si>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</si>
  <si>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</si>
  <si>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</si>
  <si>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</si>
  <si>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</si>
  <si>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</si>
  <si>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</si>
  <si>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</si>
  <si>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</si>
  <si>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</si>
  <si>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</si>
  <si>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</si>
  <si>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</si>
  <si>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</si>
  <si>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</si>
  <si>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</si>
  <si>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</si>
  <si>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</si>
  <si>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</si>
  <si>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</si>
  <si>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</si>
  <si>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</si>
  <si>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</si>
  <si>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</si>
  <si>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</si>
  <si>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</si>
  <si>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</si>
  <si>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</si>
  <si>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</si>
  <si>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</si>
  <si>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</si>
  <si>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</si>
  <si>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</si>
  <si>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</si>
  <si>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</si>
  <si>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</si>
  <si>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</si>
  <si>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</si>
  <si>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</si>
  <si>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</si>
  <si>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</si>
  <si>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</si>
  <si>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</si>
  <si>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</si>
  <si>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</si>
  <si>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</si>
  <si>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</si>
  <si>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</si>
  <si>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</si>
  <si>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</si>
  <si>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</si>
  <si>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</si>
  <si>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</si>
  <si>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</si>
  <si>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</si>
  <si>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</si>
  <si>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</si>
  <si>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</si>
  <si>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</si>
  <si>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</si>
  <si>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</si>
  <si>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</si>
  <si>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</si>
  <si>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</si>
  <si>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</si>
  <si>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</si>
  <si>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</si>
  <si>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</si>
  <si>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</si>
  <si>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</si>
  <si>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</si>
  <si>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</si>
  <si>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</si>
  <si>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</si>
  <si>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</si>
  <si>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</si>
  <si>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</si>
  <si>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</si>
  <si>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</si>
  <si>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</si>
  <si>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</si>
  <si>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</si>
  <si>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</si>
  <si>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</si>
  <si>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</si>
  <si>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</si>
  <si>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</si>
  <si>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</si>
  <si>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</si>
  <si>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</si>
  <si>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</si>
  <si>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</si>
  <si>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</si>
  <si>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</si>
  <si>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</si>
  <si>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</si>
  <si>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</si>
  <si>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</si>
  <si>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</si>
  <si>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</si>
  <si>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</si>
  <si>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</si>
  <si>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</si>
  <si>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</si>
  <si>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</si>
  <si>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</si>
  <si>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</si>
  <si>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</si>
  <si>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</si>
  <si>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</si>
  <si>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</si>
  <si>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</si>
  <si>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</si>
  <si>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</si>
  <si>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</si>
  <si>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</si>
  <si>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</si>
  <si>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</si>
  <si>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</si>
  <si>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</si>
  <si>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</si>
  <si>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</si>
  <si>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</si>
  <si>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</si>
  <si>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</si>
  <si>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</si>
  <si>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</si>
  <si>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</si>
  <si>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</si>
  <si>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</si>
  <si>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</si>
  <si>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</si>
  <si>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</si>
  <si>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</si>
  <si>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</si>
  <si>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</si>
  <si>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</si>
  <si>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</si>
  <si>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</si>
  <si>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</si>
  <si>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</si>
  <si>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</si>
  <si>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</si>
  <si>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</si>
  <si>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</si>
  <si>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</si>
  <si>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</si>
  <si>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</si>
  <si>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</si>
  <si>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</si>
  <si>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</si>
  <si>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</si>
  <si>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</si>
  <si>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</si>
  <si>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</si>
  <si>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</si>
  <si>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</si>
  <si>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</si>
  <si>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</si>
  <si>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</si>
  <si>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</si>
  <si>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</si>
  <si>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</si>
  <si>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</si>
  <si>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</si>
  <si>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</si>
  <si>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</si>
  <si>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</si>
  <si>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</si>
  <si>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</si>
  <si>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</si>
  <si>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</si>
  <si>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</si>
  <si>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</si>
  <si>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</si>
  <si>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</si>
  <si>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</si>
  <si>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</si>
  <si>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</si>
  <si>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</si>
  <si>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</si>
  <si>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</si>
  <si>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</si>
  <si>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</si>
  <si>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</si>
  <si>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</si>
  <si>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</si>
  <si>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</si>
  <si>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</si>
  <si>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</si>
  <si>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</si>
  <si>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</si>
  <si>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</si>
  <si>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</si>
  <si>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</si>
  <si>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</si>
  <si>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</si>
  <si>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</si>
  <si>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</si>
  <si>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</si>
  <si>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</si>
  <si>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</si>
  <si>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</si>
  <si>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</si>
  <si>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</si>
  <si>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</si>
  <si>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</si>
  <si>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</si>
  <si>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</si>
  <si>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</si>
  <si>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</si>
  <si>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</si>
  <si>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</si>
  <si>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</si>
  <si>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</si>
  <si>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</si>
  <si>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</si>
  <si>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</si>
  <si>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</si>
  <si>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</si>
  <si>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</si>
  <si>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</si>
  <si>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</si>
  <si>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</si>
  <si>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</si>
  <si>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</si>
  <si>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</si>
  <si>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</si>
  <si>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</si>
  <si>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</si>
  <si>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</si>
  <si>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</si>
  <si>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</si>
  <si>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</si>
  <si>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</si>
  <si>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</si>
  <si>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</si>
  <si>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</si>
  <si>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</si>
  <si>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</si>
  <si>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</si>
  <si>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</si>
  <si>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</si>
  <si>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</si>
  <si>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</si>
  <si>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</si>
  <si>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</si>
  <si>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</si>
  <si>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</si>
  <si>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</si>
  <si>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</si>
  <si>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</si>
  <si>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</si>
  <si>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</si>
  <si>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</si>
  <si>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</si>
  <si>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</si>
  <si>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</si>
  <si>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</si>
  <si>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</si>
  <si>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</si>
  <si>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</si>
  <si>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</si>
  <si>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</si>
  <si>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</si>
  <si>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</si>
  <si>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</si>
  <si>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</si>
  <si>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</si>
  <si>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</si>
  <si>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</si>
  <si>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</si>
  <si>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</si>
  <si>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</si>
  <si>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</si>
  <si>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</si>
  <si>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</si>
  <si>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</si>
  <si>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</si>
  <si>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</si>
  <si>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</si>
  <si>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</si>
  <si>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</si>
  <si>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</si>
  <si>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</si>
  <si>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</si>
  <si>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</si>
  <si>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</si>
  <si>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</si>
  <si>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</si>
  <si>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</si>
  <si>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</si>
  <si>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</si>
  <si>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</si>
  <si>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</si>
  <si>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</si>
  <si>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</si>
  <si>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</si>
  <si>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</si>
  <si>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</si>
  <si>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</si>
  <si>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</si>
  <si>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</si>
  <si>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</si>
  <si>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</si>
  <si>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</si>
  <si>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</si>
  <si>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</si>
  <si>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</si>
  <si>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</si>
  <si>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</si>
  <si>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</si>
  <si>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</si>
  <si>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</si>
  <si>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</si>
  <si>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</si>
  <si>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</si>
  <si>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</si>
  <si>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</si>
  <si>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</si>
  <si>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</si>
  <si>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</si>
  <si>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</si>
  <si>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</si>
  <si>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</si>
  <si>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</si>
  <si>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</si>
  <si>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</si>
  <si>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</si>
  <si>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</si>
  <si>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</si>
  <si>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</si>
  <si>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</si>
  <si>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</si>
  <si>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</si>
  <si>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</si>
  <si>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</si>
  <si>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</si>
  <si>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</si>
  <si>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</si>
  <si>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</si>
  <si>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</si>
  <si>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</si>
  <si>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</si>
  <si>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</si>
  <si>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</si>
  <si>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</si>
  <si>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</si>
  <si>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</si>
  <si>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</si>
  <si>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</si>
  <si>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</si>
  <si>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</si>
  <si>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</si>
  <si>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</si>
  <si>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</si>
  <si>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</si>
  <si>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</si>
  <si>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</si>
  <si>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</si>
  <si>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</si>
  <si>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</si>
  <si>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</si>
  <si>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</si>
  <si>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</si>
  <si>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</si>
  <si>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</si>
  <si>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</si>
  <si>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</si>
  <si>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</si>
  <si>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</si>
  <si>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</si>
  <si>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</si>
  <si>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</si>
  <si>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</si>
  <si>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</si>
  <si>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</si>
  <si>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</si>
  <si>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</si>
  <si>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</si>
  <si>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</si>
  <si>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</si>
  <si>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</si>
  <si>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</si>
  <si>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</si>
  <si>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</si>
  <si>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</si>
  <si>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</si>
  <si>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</si>
  <si>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</si>
  <si>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</si>
  <si>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</si>
  <si>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</si>
  <si>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</si>
  <si>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</si>
  <si>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</si>
  <si>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</si>
  <si>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</si>
  <si>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</si>
  <si>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</si>
  <si>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</si>
  <si>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</si>
  <si>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</si>
  <si>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</si>
  <si>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</si>
  <si>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</si>
  <si>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</si>
  <si>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</si>
  <si>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</si>
  <si>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</si>
  <si>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</si>
  <si>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</si>
  <si>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</si>
  <si>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</si>
  <si>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</si>
  <si>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</si>
  <si>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</si>
  <si>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</si>
  <si>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</si>
  <si>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</si>
  <si>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</si>
  <si>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</si>
  <si>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</si>
  <si>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</si>
  <si>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</si>
  <si>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</si>
  <si>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</si>
  <si>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</si>
  <si>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</si>
  <si>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</si>
  <si>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</si>
  <si>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</si>
  <si>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</si>
  <si>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</si>
  <si>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</si>
  <si>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</si>
  <si>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</si>
  <si>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</si>
  <si>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</si>
  <si>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</si>
  <si>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</si>
  <si>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</si>
  <si>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</si>
  <si>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</si>
  <si>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</si>
  <si>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</si>
  <si>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</si>
  <si>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</si>
  <si>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</si>
  <si>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</si>
  <si>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</si>
  <si>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</si>
  <si>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</si>
  <si>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</si>
  <si>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</si>
  <si>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</si>
  <si>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</si>
  <si>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</si>
  <si>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</si>
  <si>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</si>
  <si>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</si>
  <si>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</si>
  <si>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</si>
  <si>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</si>
  <si>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</si>
  <si>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</si>
  <si>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</si>
  <si>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</si>
  <si>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</si>
  <si>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</si>
  <si>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</si>
  <si>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</si>
  <si>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</si>
  <si>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</si>
  <si>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</si>
  <si>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</si>
  <si>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</si>
  <si>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</si>
  <si>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</si>
  <si>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</si>
  <si>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</si>
  <si>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</si>
  <si>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</si>
  <si>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</si>
  <si>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</si>
  <si>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</si>
  <si>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</si>
  <si>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</si>
  <si>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</si>
  <si>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</si>
  <si>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</si>
  <si>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</si>
  <si>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</si>
  <si>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</si>
  <si>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</si>
  <si>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</si>
  <si>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</si>
  <si>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</si>
  <si>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</si>
  <si>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</si>
  <si>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</si>
  <si>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</si>
  <si>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</si>
  <si>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</si>
  <si>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</si>
  <si>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</si>
  <si>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</si>
  <si>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</si>
  <si>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</si>
  <si>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</si>
  <si>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</si>
  <si>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</si>
  <si>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</si>
  <si>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</si>
  <si>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</si>
  <si>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</si>
  <si>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</si>
  <si>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</si>
  <si>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</si>
  <si>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</si>
  <si>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</si>
  <si>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</si>
  <si>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</si>
  <si>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</si>
  <si>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</si>
  <si>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</si>
  <si>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</si>
  <si>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</si>
  <si>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</si>
  <si>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</si>
  <si>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</si>
  <si>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</si>
  <si>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</si>
  <si>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</si>
  <si>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</si>
  <si>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</si>
  <si>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</si>
  <si>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</si>
  <si>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</si>
  <si>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</si>
  <si>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</si>
  <si>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</si>
  <si>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</si>
  <si>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</si>
  <si>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</si>
  <si>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</si>
  <si>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</si>
  <si>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</si>
  <si>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</si>
  <si>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</si>
  <si>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</si>
  <si>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</si>
  <si>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</si>
  <si>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</si>
  <si>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</si>
  <si>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</si>
  <si>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</si>
  <si>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</si>
  <si>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</si>
  <si>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</si>
  <si>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</si>
  <si>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</si>
  <si>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</si>
  <si>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</si>
  <si>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</si>
  <si>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</si>
  <si>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</si>
  <si>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</si>
  <si>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</si>
  <si>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</si>
  <si>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</si>
  <si>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</si>
  <si>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</si>
  <si>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</si>
  <si>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</si>
  <si>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</si>
  <si>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</si>
  <si>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</si>
  <si>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</si>
  <si>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</si>
  <si>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</si>
  <si>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</si>
  <si>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</si>
  <si>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</si>
  <si>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</si>
  <si>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</si>
  <si>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</si>
  <si>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</si>
  <si>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</si>
  <si>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</si>
  <si>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</si>
  <si>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</si>
  <si>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</si>
  <si>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</si>
  <si>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</si>
  <si>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</si>
  <si>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</si>
  <si>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</si>
  <si>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</si>
  <si>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</si>
  <si>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</si>
  <si>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</si>
  <si>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</si>
  <si>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</si>
  <si>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</si>
  <si>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</si>
  <si>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</si>
  <si>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</si>
  <si>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</si>
  <si>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</si>
  <si>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</si>
  <si>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</si>
  <si>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</si>
  <si>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</si>
  <si>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</si>
  <si>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</si>
  <si>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</si>
  <si>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</si>
  <si>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</si>
  <si>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</si>
  <si>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</si>
  <si>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</si>
  <si>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</si>
  <si>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</si>
  <si>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</si>
  <si>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</si>
  <si>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</si>
  <si>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</si>
  <si>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</si>
  <si>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</si>
  <si>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</si>
  <si>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</si>
  <si>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</si>
  <si>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</si>
  <si>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</si>
  <si>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</si>
  <si>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</si>
  <si>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</si>
  <si>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</si>
  <si>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</si>
  <si>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</si>
  <si>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</si>
  <si>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</si>
  <si>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</si>
  <si>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</si>
  <si>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</si>
  <si>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</si>
  <si>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</si>
  <si>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</si>
  <si>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</si>
  <si>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</si>
  <si>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</si>
  <si>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</si>
  <si>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</si>
  <si>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</si>
  <si>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</si>
  <si>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</si>
  <si>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</si>
  <si>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</si>
  <si>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</si>
  <si>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</si>
  <si>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</si>
  <si>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</si>
  <si>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</si>
  <si>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</si>
  <si>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</si>
  <si>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</si>
  <si>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</si>
  <si>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</si>
  <si>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</si>
  <si>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</si>
  <si>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</si>
  <si>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</si>
  <si>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</si>
  <si>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</si>
  <si>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</si>
  <si>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</si>
  <si>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</si>
  <si>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</si>
  <si>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</si>
  <si>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</si>
  <si>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</si>
  <si>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</si>
  <si>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</si>
  <si>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</si>
  <si>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</si>
  <si>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</si>
  <si>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</si>
  <si>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</si>
  <si>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</si>
  <si>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</si>
  <si>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</si>
  <si>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</si>
  <si>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</si>
  <si>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</si>
  <si>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</si>
  <si>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</si>
  <si>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</si>
  <si>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</si>
  <si>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</si>
  <si>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</si>
  <si>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</si>
  <si>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</si>
  <si>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</si>
  <si>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</si>
  <si>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</si>
  <si>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</si>
  <si>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</si>
  <si>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</si>
  <si>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</si>
  <si>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</si>
  <si>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</si>
  <si>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</si>
  <si>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</si>
  <si>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</si>
  <si>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</si>
  <si>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</si>
  <si>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</si>
  <si>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</si>
  <si>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</si>
  <si>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</si>
  <si>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</si>
  <si>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</si>
  <si>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</si>
  <si>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</si>
  <si>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</si>
  <si>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</si>
  <si>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</si>
  <si>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</si>
  <si>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</si>
  <si>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</si>
  <si>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</si>
  <si>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</si>
  <si>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</si>
  <si>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</si>
  <si>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</si>
  <si>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</si>
  <si>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</si>
  <si>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</si>
  <si>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</si>
  <si>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</si>
  <si>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</si>
  <si>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</si>
  <si>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</si>
  <si>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</si>
  <si>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</si>
  <si>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</si>
  <si>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</si>
  <si>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</si>
  <si>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</si>
  <si>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</si>
  <si>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</si>
  <si>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</si>
  <si>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</si>
  <si>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</si>
  <si>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</si>
  <si>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</si>
  <si>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</si>
  <si>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</si>
  <si>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</si>
  <si>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</si>
  <si>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</si>
  <si>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</si>
  <si>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</si>
  <si>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</si>
  <si>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</si>
  <si>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</si>
  <si>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</si>
  <si>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</si>
  <si>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</si>
  <si>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</si>
  <si>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</si>
  <si>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</si>
  <si>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</si>
  <si>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</si>
  <si>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</si>
  <si>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</si>
  <si>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</si>
  <si>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</si>
  <si>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</si>
  <si>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</si>
  <si>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</si>
  <si>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</si>
  <si>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</si>
  <si>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</si>
  <si>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</si>
  <si>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</si>
  <si>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</si>
  <si>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</si>
  <si>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</si>
  <si>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</si>
  <si>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</si>
  <si>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</si>
  <si>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</si>
  <si>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</si>
  <si>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</si>
  <si>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</si>
  <si>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</si>
  <si>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</si>
  <si>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</si>
  <si>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</si>
  <si>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</si>
  <si>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</si>
  <si>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</si>
  <si>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</si>
  <si>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</si>
  <si>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</si>
  <si>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</si>
  <si>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</si>
  <si>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</si>
  <si>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</si>
  <si>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</si>
  <si>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</si>
  <si>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</si>
  <si>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</si>
  <si>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</si>
  <si>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</si>
  <si>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</si>
  <si>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</si>
  <si>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</si>
  <si>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</si>
  <si>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</si>
  <si>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</si>
  <si>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</si>
  <si>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</si>
  <si>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</si>
  <si>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</si>
  <si>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</si>
  <si>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</si>
  <si>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</si>
  <si>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</si>
  <si>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</si>
  <si>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</si>
  <si>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</si>
  <si>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</si>
  <si>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</si>
  <si>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</si>
  <si>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</si>
  <si>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</si>
  <si>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</si>
  <si>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</si>
  <si>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</si>
  <si>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</si>
  <si>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</si>
  <si>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</si>
  <si>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</si>
  <si>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</si>
  <si>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</si>
  <si>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</si>
  <si>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</si>
  <si>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</si>
  <si>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</si>
  <si>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</si>
  <si>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</si>
  <si>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</si>
  <si>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</si>
  <si>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</si>
  <si>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</si>
  <si>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</si>
  <si>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</si>
  <si>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</si>
  <si>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</si>
  <si>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</si>
  <si>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</si>
  <si>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</si>
  <si>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</si>
  <si>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</si>
  <si>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</si>
  <si>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</si>
  <si>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</si>
  <si>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</si>
  <si>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</si>
  <si>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</si>
  <si>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</si>
  <si>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</si>
  <si>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</si>
  <si>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</si>
  <si>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</si>
  <si>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</si>
  <si>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</si>
  <si>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</si>
  <si>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</si>
  <si>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</si>
  <si>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</si>
  <si>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</si>
  <si>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</si>
  <si>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</si>
  <si>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</si>
  <si>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</si>
  <si>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</si>
  <si>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</si>
  <si>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</si>
  <si>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</si>
  <si>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</si>
  <si>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</si>
  <si>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</si>
  <si>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</si>
  <si>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</si>
  <si>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</si>
  <si>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</si>
  <si>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</si>
  <si>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</si>
  <si>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</si>
  <si>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</si>
  <si>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</si>
  <si>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</si>
  <si>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</si>
  <si>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</si>
  <si>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</si>
  <si>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</si>
  <si>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</si>
  <si>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</si>
  <si>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</si>
  <si>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</si>
  <si>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</si>
  <si>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</si>
  <si>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</si>
  <si>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</si>
  <si>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</si>
  <si>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</si>
  <si>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</si>
  <si>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</si>
  <si>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</si>
  <si>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</si>
  <si>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</si>
  <si>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</si>
  <si>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</si>
  <si>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</si>
  <si>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</si>
  <si>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</si>
  <si>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</si>
  <si>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</si>
  <si>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</si>
  <si>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</si>
  <si>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</si>
  <si>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</si>
  <si>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</si>
  <si>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</si>
  <si>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</si>
  <si>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</si>
  <si>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</si>
  <si>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</si>
  <si>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</si>
  <si>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</si>
  <si>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</si>
  <si>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</si>
  <si>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</si>
  <si>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</si>
  <si>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</si>
  <si>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</si>
  <si>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</si>
  <si>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</si>
  <si>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</si>
  <si>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</si>
  <si>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</si>
  <si>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</si>
  <si>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</si>
  <si>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</si>
  <si>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</si>
  <si>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</si>
  <si>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</si>
  <si>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</si>
  <si>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</si>
  <si>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</si>
  <si>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</si>
  <si>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</si>
  <si>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</si>
  <si>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</si>
  <si>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</si>
  <si>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</si>
  <si>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</si>
  <si>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</si>
  <si>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</si>
  <si>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</si>
  <si>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</si>
  <si>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</si>
  <si>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</si>
  <si>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</si>
  <si>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</si>
  <si>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</si>
  <si>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</si>
  <si>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</si>
  <si>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</si>
  <si>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</si>
  <si>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</si>
  <si>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</si>
  <si>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</si>
  <si>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</si>
  <si>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</si>
  <si>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</si>
  <si>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</si>
  <si>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</si>
  <si>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</si>
  <si>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</si>
  <si>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</si>
  <si>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</si>
  <si>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</si>
  <si>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</si>
  <si>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</si>
  <si>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</si>
  <si>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</si>
  <si>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</si>
  <si>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</si>
  <si>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</si>
  <si>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</si>
  <si>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</si>
  <si>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</si>
  <si>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</si>
  <si>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</si>
  <si>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</si>
  <si>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</si>
  <si>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</si>
  <si>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</si>
  <si>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</si>
  <si>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</si>
  <si>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</si>
  <si>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</si>
  <si>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</si>
  <si>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</si>
  <si>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</si>
  <si>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</si>
  <si>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</si>
  <si>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</si>
  <si>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</si>
  <si>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</si>
  <si>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</si>
  <si>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</si>
  <si>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</si>
  <si>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</si>
  <si>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</si>
  <si>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</si>
  <si>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</si>
  <si>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</si>
  <si>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</si>
  <si>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</si>
  <si>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</si>
  <si>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</si>
  <si>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</si>
  <si>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</si>
  <si>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</si>
  <si>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</si>
  <si>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</si>
  <si>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</si>
  <si>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</si>
  <si>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</si>
  <si>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</si>
  <si>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</si>
  <si>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</si>
  <si>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</si>
  <si>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</si>
  <si>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</si>
  <si>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</si>
  <si>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</si>
  <si>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</si>
  <si>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</si>
  <si>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</si>
  <si>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</si>
  <si>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</si>
  <si>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</si>
  <si>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</si>
  <si>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</si>
  <si>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</si>
  <si>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</si>
  <si>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</si>
  <si>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</si>
  <si>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</si>
  <si>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</si>
  <si>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</si>
  <si>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</si>
  <si>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</si>
  <si>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</si>
  <si>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</si>
  <si>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</si>
  <si>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</si>
  <si>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</si>
  <si>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</si>
  <si>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</si>
  <si>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</si>
  <si>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</si>
  <si>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</si>
  <si>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</si>
  <si>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</si>
  <si>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</si>
  <si>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</si>
  <si>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</si>
  <si>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</si>
  <si>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</si>
  <si>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</si>
  <si>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</si>
  <si>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</si>
  <si>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</si>
  <si>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</si>
  <si>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</si>
  <si>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</si>
  <si>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</si>
  <si>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</si>
  <si>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</si>
  <si>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</si>
  <si>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</si>
  <si>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</si>
  <si>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</si>
  <si>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</si>
  <si>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</si>
  <si>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</si>
  <si>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</si>
  <si>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</si>
  <si>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</si>
  <si>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</si>
  <si>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</si>
  <si>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</si>
  <si>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</si>
  <si>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</si>
  <si>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</si>
  <si>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</si>
  <si>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</si>
  <si>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</si>
  <si>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</si>
  <si>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</si>
  <si>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</si>
  <si>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</si>
  <si>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</si>
  <si>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</si>
  <si>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</si>
  <si>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</si>
  <si>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</si>
  <si>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</si>
  <si>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</si>
  <si>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</si>
  <si>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</si>
  <si>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</si>
  <si>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</si>
  <si>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</si>
  <si>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</si>
  <si>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</si>
  <si>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</si>
  <si>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</si>
  <si>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</si>
  <si>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</si>
  <si>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</si>
  <si>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</si>
  <si>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</si>
  <si>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</si>
  <si>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</si>
  <si>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</si>
  <si>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</si>
  <si>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</si>
  <si>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</si>
  <si>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</si>
  <si>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</si>
  <si>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</si>
  <si>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</si>
  <si>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</si>
  <si>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</si>
  <si>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</si>
  <si>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</si>
  <si>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</si>
  <si>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</si>
  <si>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</si>
  <si>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</si>
  <si>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</si>
  <si>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</si>
  <si>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</si>
  <si>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</si>
  <si>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</si>
  <si>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</si>
  <si>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</si>
  <si>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</si>
  <si>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</si>
  <si>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</si>
  <si>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</si>
  <si>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</si>
  <si>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</si>
  <si>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</si>
  <si>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</si>
  <si>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</si>
  <si>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</si>
  <si>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</si>
  <si>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</si>
  <si>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</si>
  <si>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</si>
  <si>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</si>
  <si>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</si>
  <si>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</si>
  <si>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</si>
  <si>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</si>
  <si>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</si>
  <si>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</si>
  <si>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</si>
  <si>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</si>
  <si>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</si>
  <si>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</si>
  <si>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</si>
  <si>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</si>
  <si>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</si>
  <si>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</si>
  <si>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</si>
  <si>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</si>
  <si>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</si>
  <si>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</si>
  <si>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</si>
  <si>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</si>
  <si>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</si>
  <si>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</si>
  <si>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</si>
  <si>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</si>
  <si>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</si>
  <si>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</si>
  <si>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</si>
  <si>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</si>
  <si>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</si>
  <si>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</si>
  <si>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</si>
  <si>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</si>
  <si>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</si>
  <si>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</si>
  <si>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</si>
  <si>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</si>
  <si>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</si>
  <si>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</si>
  <si>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</si>
  <si>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</si>
  <si>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</si>
  <si>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</si>
  <si>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</si>
  <si>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</si>
  <si>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</si>
  <si>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</si>
  <si>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</si>
  <si>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</si>
  <si>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</si>
  <si>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</si>
  <si>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</si>
  <si>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</si>
  <si>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</si>
  <si>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</si>
  <si>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</si>
  <si>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</si>
  <si>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</si>
  <si>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</si>
  <si>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</si>
  <si>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</si>
  <si>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</si>
  <si>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</si>
  <si>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</si>
  <si>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</si>
  <si>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</si>
  <si>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</si>
  <si>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</si>
  <si>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</si>
  <si>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</si>
  <si>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</si>
  <si>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</si>
  <si>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</si>
  <si>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</si>
  <si>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</si>
  <si>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</si>
  <si>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</si>
  <si>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</si>
  <si>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</si>
  <si>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</si>
  <si>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</si>
  <si>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</si>
  <si>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</si>
  <si>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</si>
  <si>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</si>
  <si>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</si>
  <si>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</si>
  <si>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</si>
  <si>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</si>
  <si>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</si>
  <si>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</si>
  <si>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</si>
  <si>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</si>
  <si>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</si>
  <si>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</si>
  <si>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</si>
  <si>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</si>
  <si>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</si>
  <si>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</si>
  <si>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</si>
  <si>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</si>
  <si>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</si>
  <si>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</si>
  <si>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</si>
  <si>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</si>
  <si>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</si>
  <si>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</si>
  <si>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</si>
  <si>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</si>
  <si>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</si>
  <si>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</si>
  <si>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</si>
  <si>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</si>
  <si>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</si>
  <si>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</si>
  <si>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</si>
  <si>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</si>
  <si>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</si>
  <si>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</si>
  <si>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</si>
  <si>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</si>
  <si>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</si>
  <si>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</si>
  <si>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</si>
  <si>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</si>
  <si>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</si>
  <si>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</si>
  <si>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</si>
  <si>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</si>
  <si>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</si>
  <si>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</si>
  <si>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</si>
  <si>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</si>
  <si>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</si>
  <si>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</si>
  <si>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</si>
  <si>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</si>
  <si>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</si>
  <si>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</si>
  <si>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</si>
  <si>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</si>
  <si>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</si>
  <si>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</si>
  <si>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</si>
  <si>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</si>
  <si>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</si>
  <si>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</si>
  <si>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</si>
  <si>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</si>
  <si>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</si>
  <si>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</si>
  <si>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</si>
  <si>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</si>
  <si>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</si>
  <si>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</si>
  <si>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</si>
  <si>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</si>
  <si>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</si>
  <si>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</si>
  <si>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</si>
  <si>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</si>
  <si>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</si>
  <si>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</si>
  <si>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</si>
  <si>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</si>
  <si>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</si>
  <si>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</si>
  <si>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</si>
  <si>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</si>
  <si>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</si>
  <si>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</si>
  <si>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</si>
  <si>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</si>
  <si>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</si>
  <si>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</si>
  <si>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</si>
  <si>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</si>
  <si>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</si>
  <si>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</si>
  <si>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</si>
  <si>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</si>
  <si>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</si>
  <si>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</si>
  <si>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</si>
  <si>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</si>
  <si>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</si>
  <si>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</si>
  <si>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</si>
  <si>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</si>
  <si>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</si>
  <si>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</si>
  <si>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</si>
  <si>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</si>
  <si>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</si>
  <si>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</si>
  <si>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</si>
  <si>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</si>
  <si>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</si>
  <si>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</si>
  <si>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</si>
  <si>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</si>
  <si>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</si>
  <si>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</si>
  <si>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</si>
  <si>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</si>
  <si>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</si>
  <si>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</si>
  <si>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</si>
  <si>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</si>
  <si>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</si>
  <si>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</si>
  <si>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</si>
  <si>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</si>
  <si>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</si>
  <si>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</si>
  <si>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</si>
  <si>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</si>
  <si>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</si>
  <si>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</si>
  <si>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</si>
  <si>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</si>
  <si>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</si>
  <si>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</si>
  <si>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</si>
  <si>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</si>
  <si>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</si>
  <si>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</si>
  <si>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</si>
  <si>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</si>
  <si>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</si>
  <si>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</si>
  <si>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</si>
  <si>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</si>
  <si>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</si>
  <si>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</si>
  <si>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</si>
  <si>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</si>
  <si>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</si>
  <si>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</si>
  <si>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</si>
  <si>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</si>
  <si>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</si>
  <si>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</si>
  <si>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</si>
  <si>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</si>
  <si>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</si>
  <si>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</si>
  <si>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</si>
  <si>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</si>
  <si>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</si>
  <si>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</si>
  <si>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</si>
  <si>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</si>
  <si>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</si>
  <si>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</si>
  <si>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</si>
  <si>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</si>
  <si>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</si>
  <si>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</si>
  <si>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</si>
  <si>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</si>
  <si>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</si>
  <si>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</si>
  <si>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</si>
  <si>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</si>
  <si>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</si>
  <si>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</si>
  <si>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</si>
  <si>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</si>
  <si>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</si>
  <si>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</si>
  <si>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</si>
  <si>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</si>
  <si>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</si>
  <si>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</si>
  <si>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</si>
  <si>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</si>
  <si>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</si>
  <si>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</si>
  <si>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</si>
  <si>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</si>
  <si>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</si>
  <si>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</si>
  <si>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</si>
  <si>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</si>
  <si>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</si>
  <si>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</si>
  <si>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</si>
  <si>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</si>
  <si>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</si>
  <si>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</si>
  <si>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</si>
  <si>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</si>
  <si>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</si>
  <si>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</si>
  <si>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</si>
  <si>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</si>
  <si>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</si>
  <si>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</si>
  <si>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</si>
  <si>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</si>
  <si>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</si>
  <si>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</si>
  <si>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</si>
  <si>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</si>
  <si>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</si>
  <si>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</si>
  <si>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</si>
  <si>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</si>
  <si>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</si>
  <si>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</si>
  <si>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</si>
  <si>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</si>
  <si>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</si>
  <si>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</si>
  <si>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</si>
  <si>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</si>
  <si>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</si>
  <si>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</si>
  <si>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</si>
  <si>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</si>
  <si>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</si>
  <si>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</si>
  <si>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</si>
  <si>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</si>
  <si>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</si>
  <si>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</si>
  <si>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</si>
  <si>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</si>
  <si>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</si>
  <si>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</si>
  <si>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</si>
  <si>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</si>
  <si>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</si>
  <si>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</si>
  <si>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</si>
  <si>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</si>
  <si>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</si>
  <si>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</si>
  <si>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</si>
  <si>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</si>
  <si>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</si>
  <si>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</si>
  <si>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</si>
  <si>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</si>
  <si>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</si>
  <si>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</si>
  <si>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</si>
  <si>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</si>
  <si>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</si>
  <si>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</si>
  <si>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</si>
  <si>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</si>
  <si>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</si>
  <si>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</si>
  <si>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</si>
  <si>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</si>
  <si>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</si>
  <si>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</si>
  <si>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</si>
  <si>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</si>
  <si>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</si>
  <si>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</si>
  <si>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</si>
  <si>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</si>
  <si>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</si>
  <si>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</si>
  <si>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</si>
  <si>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</si>
  <si>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</si>
  <si>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</si>
  <si>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</si>
  <si>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</si>
  <si>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</si>
  <si>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</si>
  <si>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</si>
  <si>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</si>
  <si>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</si>
  <si>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</si>
  <si>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</si>
  <si>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</si>
  <si>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</si>
  <si>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</si>
  <si>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</si>
  <si>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</si>
  <si>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</si>
  <si>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</si>
  <si>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</si>
  <si>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</si>
  <si>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</si>
  <si>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</si>
  <si>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</si>
  <si>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</si>
  <si>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</si>
  <si>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</si>
  <si>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</si>
  <si>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</si>
  <si>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</si>
  <si>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</si>
  <si>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</si>
  <si>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</si>
  <si>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</si>
  <si>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</si>
  <si>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</si>
  <si>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</si>
  <si>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</si>
  <si>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</si>
  <si>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</si>
  <si>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</si>
  <si>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</si>
  <si>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</si>
  <si>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</si>
  <si>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</si>
  <si>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</si>
  <si>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</si>
  <si>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</si>
  <si>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</si>
  <si>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</si>
  <si>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</si>
  <si>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</si>
  <si>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</si>
  <si>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</si>
  <si>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</si>
  <si>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</si>
  <si>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</si>
  <si>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</si>
  <si>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</si>
  <si>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</si>
  <si>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</si>
  <si>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</si>
  <si>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</si>
  <si>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</si>
  <si>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</si>
  <si>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</si>
  <si>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</si>
  <si>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</si>
  <si>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</si>
  <si>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</si>
  <si>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</si>
  <si>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</si>
  <si>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</si>
  <si>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</si>
  <si>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</si>
  <si>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</si>
  <si>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</si>
  <si>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</si>
  <si>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</si>
  <si>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</si>
  <si>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</si>
  <si>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</si>
  <si>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</si>
  <si>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</si>
  <si>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</si>
  <si>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</si>
  <si>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</si>
  <si>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</si>
  <si>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</si>
  <si>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</si>
  <si>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</si>
  <si>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</si>
  <si>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</si>
  <si>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</si>
  <si>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</si>
  <si>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</si>
  <si>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</si>
  <si>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</si>
  <si>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</si>
  <si>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</si>
  <si>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</si>
  <si>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</si>
  <si>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</si>
  <si>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</si>
  <si>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</si>
  <si>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</si>
  <si>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</si>
  <si>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</si>
  <si>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</si>
  <si>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</si>
  <si>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</si>
  <si>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</si>
  <si>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</si>
  <si>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</si>
  <si>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</si>
  <si>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</si>
  <si>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</si>
  <si>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</si>
  <si>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</si>
  <si>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</si>
  <si>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</si>
  <si>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</si>
  <si>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</si>
  <si>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</si>
  <si>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</si>
  <si>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</si>
  <si>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</si>
  <si>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</si>
  <si>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</si>
  <si>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</si>
  <si>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</si>
  <si>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</si>
  <si>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</si>
  <si>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</si>
  <si>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</si>
  <si>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</si>
  <si>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</si>
  <si>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</si>
  <si>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</si>
  <si>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</si>
  <si>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</si>
  <si>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</si>
  <si>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</si>
  <si>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</si>
  <si>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</si>
  <si>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</si>
  <si>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</si>
  <si>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</si>
  <si>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</si>
  <si>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</si>
  <si>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</si>
  <si>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</si>
  <si>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</si>
  <si>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</si>
  <si>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</si>
  <si>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</si>
  <si>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</si>
  <si>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</si>
  <si>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</si>
  <si>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</si>
  <si>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</si>
  <si>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</si>
  <si>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</si>
  <si>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</si>
  <si>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</si>
  <si>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</si>
  <si>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</si>
  <si>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</si>
  <si>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</si>
  <si>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</si>
  <si>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</si>
  <si>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</si>
  <si>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</si>
  <si>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</si>
  <si>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</si>
  <si>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</si>
  <si>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</si>
  <si>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</si>
  <si>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</si>
  <si>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</si>
  <si>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</si>
  <si>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</si>
  <si>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</si>
  <si>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</si>
  <si>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</si>
  <si>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</si>
  <si>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</si>
  <si>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</si>
  <si>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</si>
  <si>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</si>
  <si>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</si>
  <si>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</si>
  <si>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</si>
  <si>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</si>
  <si>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</si>
  <si>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</si>
  <si>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</si>
  <si>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</si>
  <si>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</si>
  <si>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</si>
  <si>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</si>
  <si>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</si>
  <si>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</si>
  <si>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</si>
  <si>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</si>
  <si>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</si>
  <si>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</si>
  <si>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</si>
  <si>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</si>
  <si>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</si>
  <si>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</si>
  <si>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</si>
  <si>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</si>
  <si>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</si>
  <si>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</si>
  <si>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</si>
  <si>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</si>
  <si>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</si>
  <si>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</si>
  <si>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</si>
  <si>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</si>
  <si>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</si>
  <si>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</si>
  <si>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</si>
  <si>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</si>
  <si>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</si>
  <si>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</si>
  <si>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</si>
  <si>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</si>
  <si>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</si>
  <si>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</si>
  <si>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</si>
  <si>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</si>
  <si>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</si>
  <si>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</si>
  <si>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</si>
  <si>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</si>
  <si>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</si>
  <si>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</si>
  <si>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</si>
  <si>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</si>
  <si>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</si>
  <si>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</si>
  <si>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</si>
  <si>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</si>
  <si>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</si>
  <si>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</si>
  <si>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</si>
  <si>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</si>
  <si>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</si>
  <si>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</si>
  <si>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</si>
  <si>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</si>
  <si>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</si>
  <si>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</si>
  <si>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</si>
  <si>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</si>
  <si>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</si>
  <si>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</si>
  <si>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</si>
  <si>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</si>
  <si>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</si>
  <si>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</si>
  <si>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</si>
  <si>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</si>
  <si>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</si>
  <si>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</si>
  <si>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</si>
  <si>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</si>
  <si>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</si>
  <si>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</si>
  <si>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</si>
  <si>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</si>
  <si>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</si>
  <si>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</si>
  <si>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</si>
  <si>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</si>
  <si>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</si>
  <si>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</si>
  <si>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</si>
  <si>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</si>
  <si>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</si>
  <si>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</si>
  <si>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</si>
  <si>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</si>
  <si>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</si>
  <si>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</si>
  <si>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</si>
  <si>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</si>
  <si>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</si>
  <si>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</si>
  <si>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</si>
  <si>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</si>
  <si>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</si>
  <si>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</si>
  <si>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</si>
  <si>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</si>
  <si>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</si>
  <si>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</si>
  <si>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</si>
  <si>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</si>
  <si>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</si>
  <si>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</si>
  <si>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</si>
  <si>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</si>
  <si>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</si>
  <si>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</si>
  <si>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</si>
  <si>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</si>
  <si>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</si>
  <si>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</si>
  <si>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</si>
  <si>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</si>
  <si>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</si>
  <si>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</si>
  <si>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</si>
  <si>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</si>
  <si>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</si>
  <si>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</si>
  <si>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</si>
  <si>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</si>
  <si>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</si>
  <si>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</si>
  <si>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</si>
  <si>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</si>
  <si>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</si>
  <si>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</si>
  <si>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</si>
  <si>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</si>
  <si>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</si>
  <si>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</si>
  <si>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</si>
  <si>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</si>
  <si>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</si>
  <si>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</si>
  <si>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</si>
  <si>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</si>
  <si>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</si>
  <si>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</si>
  <si>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</si>
  <si>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</si>
  <si>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</si>
  <si>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</si>
  <si>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</si>
  <si>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</si>
  <si>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</si>
  <si>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</si>
  <si>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</si>
  <si>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</si>
  <si>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</si>
  <si>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</si>
  <si>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</si>
  <si>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</si>
  <si>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</si>
  <si>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</si>
  <si>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</si>
  <si>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</si>
  <si>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</si>
  <si>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</si>
  <si>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</si>
  <si>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</si>
  <si>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</si>
  <si>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</si>
  <si>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</si>
  <si>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</si>
  <si>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</si>
  <si>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</si>
  <si>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</si>
  <si>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</si>
  <si>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</si>
  <si>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</si>
  <si>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</si>
  <si>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</si>
  <si>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</si>
  <si>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</si>
  <si>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</si>
  <si>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</si>
  <si>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</si>
  <si>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</si>
  <si>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</si>
  <si>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</si>
  <si>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</si>
  <si>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</si>
  <si>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</si>
  <si>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</si>
  <si>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</si>
  <si>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</si>
  <si>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</si>
  <si>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</si>
  <si>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</si>
  <si>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</si>
  <si>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</si>
  <si>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</si>
  <si>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</si>
  <si>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</si>
  <si>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</si>
  <si>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</si>
  <si>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</si>
  <si>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</si>
  <si>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</si>
  <si>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</si>
  <si>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</si>
  <si>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</si>
  <si>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</si>
  <si>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</si>
  <si>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</si>
  <si>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</si>
  <si>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</si>
  <si>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</si>
  <si>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</si>
  <si>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</si>
  <si>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</si>
  <si>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</si>
  <si>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</si>
  <si>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</si>
  <si>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</si>
  <si>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</si>
  <si>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</si>
  <si>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</si>
  <si>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</si>
  <si>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</si>
  <si>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</si>
  <si>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</si>
  <si>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</si>
  <si>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</si>
  <si>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</si>
  <si>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</si>
  <si>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</si>
  <si>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</si>
  <si>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</si>
  <si>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</si>
  <si>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</si>
  <si>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</si>
  <si>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</si>
  <si>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</si>
  <si>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</si>
  <si>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</si>
  <si>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</si>
  <si>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</si>
  <si>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</si>
  <si>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</si>
  <si>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</si>
  <si>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</si>
  <si>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</si>
  <si>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</si>
  <si>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</si>
  <si>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</si>
  <si>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</si>
  <si>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</si>
  <si>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</si>
  <si>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</si>
  <si>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</si>
  <si>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</si>
  <si>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</si>
  <si>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</si>
  <si>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</si>
  <si>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</si>
  <si>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</si>
  <si>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</si>
  <si>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</si>
  <si>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</si>
  <si>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</si>
  <si>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</si>
  <si>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</si>
  <si>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</si>
  <si>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</si>
  <si>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</si>
  <si>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</si>
  <si>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</si>
  <si>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</si>
  <si>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</si>
  <si>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</si>
  <si>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</si>
  <si>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</si>
  <si>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</si>
  <si>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</si>
  <si>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</si>
  <si>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</si>
  <si>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</si>
  <si>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</si>
  <si>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</si>
  <si>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</si>
  <si>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</si>
  <si>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</si>
  <si>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</si>
  <si>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</si>
  <si>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</si>
  <si>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</si>
  <si>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</si>
  <si>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</si>
  <si>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</si>
  <si>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</si>
  <si>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</si>
  <si>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</si>
  <si>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</si>
  <si>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</si>
  <si>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</si>
  <si>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</si>
  <si>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</si>
  <si>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</si>
  <si>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</si>
  <si>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</si>
  <si>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</si>
  <si>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</si>
  <si>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</si>
  <si>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</si>
  <si>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</si>
  <si>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</si>
  <si>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</si>
  <si>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</si>
  <si>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</si>
  <si>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</si>
  <si>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</si>
  <si>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</si>
  <si>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</si>
  <si>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</si>
  <si>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</si>
  <si>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</si>
  <si>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</si>
  <si>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</si>
  <si>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</si>
  <si>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</si>
  <si>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</si>
  <si>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</si>
  <si>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</si>
  <si>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</si>
  <si>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</si>
  <si>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</si>
  <si>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</si>
  <si>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</si>
  <si>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</si>
  <si>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</si>
  <si>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</si>
  <si>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</si>
  <si>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</si>
  <si>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</si>
  <si>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</si>
  <si>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</si>
  <si>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</si>
  <si>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</si>
  <si>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</si>
  <si>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</si>
  <si>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</si>
  <si>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</si>
  <si>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</si>
  <si>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</si>
  <si>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</si>
  <si>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</si>
  <si>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</si>
  <si>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</si>
  <si>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</si>
  <si>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</si>
  <si>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</si>
  <si>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</si>
  <si>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</si>
  <si>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</si>
  <si>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</si>
  <si>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</si>
  <si>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</si>
  <si>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</si>
  <si>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</si>
  <si>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</si>
  <si>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</si>
  <si>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</si>
  <si>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</si>
  <si>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</si>
  <si>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</si>
  <si>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</si>
  <si>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</si>
  <si>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</si>
  <si>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</si>
  <si>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</si>
  <si>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</si>
  <si>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</si>
  <si>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</si>
  <si>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</si>
  <si>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</si>
  <si>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</si>
  <si>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</si>
  <si>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</si>
  <si>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</si>
  <si>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</si>
  <si>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</si>
  <si>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</si>
  <si>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</si>
  <si>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</si>
  <si>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</si>
  <si>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</si>
  <si>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</si>
  <si>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</si>
  <si>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</si>
  <si>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</si>
  <si>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</si>
  <si>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</si>
  <si>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</si>
  <si>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</si>
  <si>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</si>
  <si>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</si>
  <si>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</si>
  <si>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</si>
  <si>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</si>
  <si>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</si>
  <si>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</si>
  <si>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</si>
  <si>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</si>
  <si>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</si>
  <si>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</si>
  <si>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</si>
  <si>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</si>
  <si>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</si>
  <si>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</si>
  <si>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</si>
  <si>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</si>
  <si>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</si>
  <si>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</si>
  <si>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</si>
  <si>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</si>
  <si>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</si>
  <si>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</si>
  <si>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</si>
  <si>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</si>
  <si>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</si>
  <si>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</si>
  <si>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</si>
  <si>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</si>
  <si>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</si>
  <si>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</si>
  <si>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</si>
  <si>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</si>
  <si>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</si>
  <si>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</si>
  <si>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</si>
  <si>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</si>
  <si>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</si>
  <si>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</si>
  <si>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</si>
  <si>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</si>
  <si>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</si>
  <si>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</si>
  <si>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</si>
  <si>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</si>
  <si>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</si>
  <si>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</si>
  <si>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</si>
  <si>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</si>
  <si>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</si>
  <si>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</si>
  <si>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</si>
  <si>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</si>
  <si>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</si>
  <si>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</si>
  <si>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</si>
  <si>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</si>
  <si>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</si>
  <si>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</si>
  <si>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</si>
  <si>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</si>
  <si>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</si>
  <si>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</si>
  <si>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</si>
  <si>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</si>
  <si>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</si>
  <si>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</si>
  <si>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</si>
  <si>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</si>
  <si>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</si>
  <si>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</si>
  <si>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</si>
  <si>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</si>
  <si>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</si>
  <si>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</si>
  <si>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</si>
  <si>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</si>
  <si>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</si>
  <si>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</si>
  <si>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</si>
  <si>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</si>
  <si>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</si>
  <si>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</si>
  <si>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</si>
  <si>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</si>
  <si>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</si>
  <si>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</si>
  <si>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</si>
  <si>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</si>
  <si>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</si>
  <si>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</si>
  <si>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</si>
  <si>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</si>
  <si>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</si>
  <si>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</si>
  <si>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</si>
  <si>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</si>
  <si>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</si>
  <si>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</si>
  <si>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</si>
  <si>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</si>
  <si>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</si>
  <si>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</si>
  <si>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</si>
  <si>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</si>
  <si>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</si>
  <si>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</si>
  <si>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</si>
  <si>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</si>
  <si>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</si>
  <si>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</si>
  <si>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</si>
  <si>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</si>
  <si>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</si>
  <si>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</si>
  <si>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</si>
  <si>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</si>
  <si>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</si>
  <si>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</si>
  <si>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</si>
  <si>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</si>
  <si>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</si>
  <si>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</si>
  <si>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</si>
  <si>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</si>
  <si>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</si>
  <si>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</si>
  <si>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</si>
  <si>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</si>
  <si>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</si>
  <si>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</si>
  <si>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</si>
  <si>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</si>
  <si>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</si>
  <si>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</si>
  <si>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</si>
  <si>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</si>
  <si>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</si>
  <si>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</si>
  <si>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</si>
  <si>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</si>
  <si>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</si>
  <si>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</si>
  <si>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</si>
  <si>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</si>
  <si>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</si>
  <si>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</si>
  <si>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</si>
  <si>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</si>
  <si>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</si>
  <si>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</si>
  <si>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</si>
  <si>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</si>
  <si>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</si>
  <si>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</si>
  <si>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</si>
  <si>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</si>
  <si>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</si>
  <si>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</si>
  <si>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</si>
  <si>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</si>
  <si>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</si>
  <si>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</si>
  <si>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</si>
  <si>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</si>
  <si>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</si>
  <si>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</si>
  <si>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</si>
  <si>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</si>
  <si>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</si>
  <si>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</si>
  <si>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</si>
  <si>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</si>
  <si>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</si>
  <si>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</si>
  <si>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</si>
  <si>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</si>
  <si>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</si>
  <si>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</si>
  <si>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</si>
  <si>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</si>
  <si>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</si>
  <si>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</si>
  <si>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</si>
  <si>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</si>
  <si>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</si>
  <si>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</si>
  <si>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</si>
  <si>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</si>
  <si>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</si>
  <si>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</si>
  <si>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</si>
  <si>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</si>
  <si>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</si>
  <si>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</si>
  <si>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</si>
  <si>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</si>
  <si>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</si>
  <si>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</si>
  <si>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</si>
  <si>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</si>
  <si>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</si>
  <si>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</si>
  <si>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</si>
  <si>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</si>
  <si>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</si>
  <si>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</si>
  <si>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</si>
  <si>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</si>
  <si>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</si>
  <si>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</si>
  <si>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</si>
  <si>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</si>
  <si>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</si>
  <si>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</si>
  <si>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</si>
  <si>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</si>
  <si>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</si>
  <si>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</si>
  <si>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</si>
  <si>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</si>
  <si>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</si>
  <si>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</si>
  <si>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</si>
  <si>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</si>
  <si>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</si>
  <si>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</si>
  <si>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</si>
  <si>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</si>
  <si>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</si>
  <si>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</si>
  <si>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</si>
  <si>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</si>
  <si>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</si>
  <si>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</si>
  <si>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</si>
  <si>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</si>
  <si>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</si>
  <si>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</si>
  <si>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</si>
  <si>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</si>
  <si>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</si>
  <si>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</si>
  <si>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</si>
  <si>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</si>
  <si>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</si>
  <si>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</si>
  <si>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</si>
  <si>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</si>
  <si>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</si>
  <si>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</si>
  <si>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</si>
  <si>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</si>
  <si>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</si>
  <si>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</si>
  <si>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</si>
  <si>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</si>
  <si>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</si>
  <si>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</si>
  <si>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</si>
  <si>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</si>
  <si>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</si>
  <si>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</si>
  <si>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</si>
  <si>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</si>
  <si>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</si>
  <si>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</si>
  <si>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</si>
  <si>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</si>
  <si>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</si>
  <si>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</si>
  <si>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</si>
  <si>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</si>
  <si>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</si>
  <si>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</si>
  <si>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</si>
  <si>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</si>
  <si>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</si>
  <si>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</si>
  <si>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</si>
  <si>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</si>
  <si>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</si>
  <si>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</si>
  <si>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</si>
  <si>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</si>
  <si>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</si>
  <si>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</si>
  <si>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</si>
  <si>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</si>
  <si>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</si>
  <si>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</si>
  <si>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</si>
  <si>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</si>
  <si>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</si>
  <si>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</si>
  <si>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</si>
  <si>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</si>
  <si>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</si>
  <si>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</si>
  <si>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</si>
  <si>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</si>
  <si>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</si>
  <si>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</si>
  <si>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</si>
  <si>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</si>
  <si>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</si>
  <si>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</si>
  <si>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</si>
  <si>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</si>
  <si>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</si>
  <si>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</si>
  <si>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</si>
  <si>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</si>
  <si>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</si>
  <si>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</si>
  <si>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</si>
  <si>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</si>
  <si>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</si>
  <si>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</si>
  <si>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</si>
  <si>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</si>
  <si>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</si>
  <si>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</si>
  <si>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</si>
  <si>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</si>
  <si>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</si>
  <si>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</si>
  <si>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</si>
  <si>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</si>
  <si>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</si>
  <si>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</si>
  <si>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</si>
  <si>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</si>
  <si>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</si>
  <si>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</si>
  <si>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</si>
  <si>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</si>
  <si>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</si>
  <si>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</si>
  <si>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</si>
  <si>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</si>
  <si>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</si>
  <si>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</si>
  <si>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</si>
  <si>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</si>
  <si>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</si>
  <si>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</si>
  <si>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</si>
  <si>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</si>
  <si>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</si>
  <si>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</si>
  <si>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</si>
  <si>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</si>
  <si>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</si>
  <si>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</si>
  <si>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</si>
  <si>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</si>
  <si>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</si>
  <si>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</si>
  <si>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</si>
  <si>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</si>
  <si>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</si>
  <si>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</si>
  <si>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</si>
  <si>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</si>
  <si>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</si>
  <si>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</si>
  <si>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</si>
  <si>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</si>
  <si>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</si>
  <si>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</si>
  <si>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</si>
  <si>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</si>
  <si>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</si>
  <si>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</si>
  <si>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</si>
  <si>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</si>
  <si>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</si>
  <si>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</si>
  <si>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</si>
  <si>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</si>
  <si>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</si>
  <si>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</si>
  <si>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</si>
  <si>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</si>
  <si>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</si>
  <si>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</si>
  <si>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</si>
  <si>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</si>
  <si>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</si>
  <si>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</si>
  <si>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</si>
  <si>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</si>
  <si>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</si>
  <si>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</si>
  <si>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</si>
  <si>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</si>
  <si>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</si>
  <si>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</si>
  <si>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</si>
  <si>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</si>
  <si>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</si>
  <si>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</si>
  <si>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</si>
  <si>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</si>
  <si>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</si>
  <si>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</si>
  <si>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</si>
  <si>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</si>
  <si>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</si>
  <si>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</si>
  <si>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</si>
  <si>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</si>
  <si>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</si>
  <si>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</si>
  <si>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</si>
  <si>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</si>
  <si>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</si>
  <si>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</si>
  <si>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</si>
  <si>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</si>
  <si>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</si>
  <si>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</si>
  <si>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</si>
  <si>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</si>
  <si>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</si>
  <si>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</si>
  <si>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</si>
  <si>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</si>
  <si>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</si>
  <si>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</si>
  <si>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</si>
  <si>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</si>
  <si>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</si>
  <si>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</si>
  <si>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</si>
  <si>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</si>
  <si>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</si>
  <si>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</si>
  <si>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</si>
  <si>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</si>
  <si>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</si>
  <si>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</si>
  <si>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</si>
  <si>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</si>
  <si>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</si>
  <si>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</si>
  <si>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</si>
  <si>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</si>
  <si>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</si>
  <si>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</si>
  <si>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</si>
  <si>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</si>
  <si>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</si>
  <si>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</si>
  <si>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</si>
  <si>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</si>
  <si>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</si>
  <si>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</si>
  <si>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</si>
  <si>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</si>
  <si>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</si>
  <si>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</si>
  <si>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</si>
  <si>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</si>
  <si>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</si>
  <si>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</si>
  <si>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</si>
  <si>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</si>
  <si>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</si>
  <si>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</si>
  <si>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</si>
  <si>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</si>
  <si>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</si>
  <si>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</si>
  <si>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</si>
  <si>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</si>
  <si>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</si>
  <si>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</si>
  <si>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</si>
  <si>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</si>
  <si>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</si>
  <si>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</si>
  <si>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</si>
  <si>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</si>
  <si>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</si>
  <si>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</si>
  <si>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</si>
  <si>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</si>
  <si>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</si>
  <si>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</si>
  <si>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</si>
  <si>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</si>
  <si>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</si>
  <si>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</si>
  <si>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</si>
  <si>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</si>
  <si>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</si>
  <si>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</si>
  <si>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</si>
  <si>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</si>
  <si>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</si>
  <si>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</si>
  <si>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</si>
  <si>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</si>
  <si>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</si>
  <si>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</si>
  <si>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</si>
  <si>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</si>
  <si>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</si>
  <si>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</si>
  <si>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</si>
  <si>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</si>
  <si>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</si>
  <si>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</si>
  <si>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</si>
  <si>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</si>
  <si>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</si>
  <si>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</si>
  <si>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</si>
  <si>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</si>
  <si>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</si>
  <si>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</si>
  <si>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</si>
  <si>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</si>
  <si>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</si>
  <si>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</si>
  <si>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</si>
  <si>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</si>
  <si>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</si>
  <si>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</si>
  <si>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</si>
  <si>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</si>
  <si>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</si>
  <si>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</si>
  <si>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</si>
  <si>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</si>
  <si>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</si>
  <si>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</si>
  <si>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</si>
  <si>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</si>
  <si>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</si>
  <si>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</si>
  <si>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</si>
  <si>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</si>
  <si>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</si>
  <si>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</si>
  <si>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</si>
  <si>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</si>
  <si>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</si>
  <si>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</si>
  <si>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</si>
  <si>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</si>
  <si>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</si>
  <si>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</si>
  <si>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</si>
  <si>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</si>
  <si>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</si>
  <si>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</si>
  <si>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</si>
  <si>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</si>
  <si>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</si>
  <si>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</si>
  <si>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</si>
  <si>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</si>
  <si>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</si>
  <si>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</si>
  <si>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</si>
  <si>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</si>
  <si>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</si>
  <si>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</si>
  <si>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</si>
  <si>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</si>
  <si>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</si>
  <si>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</si>
  <si>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</si>
  <si>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</si>
  <si>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</si>
  <si>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</si>
  <si>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</si>
  <si>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</si>
  <si>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</si>
  <si>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</si>
  <si>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</si>
  <si>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</si>
  <si>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</si>
  <si>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</si>
  <si>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</si>
  <si>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</si>
  <si>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</si>
  <si>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</si>
  <si>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</si>
  <si>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</si>
  <si>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</si>
  <si>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</si>
  <si>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</si>
  <si>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</si>
  <si>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</si>
  <si>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</si>
  <si>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</si>
  <si>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</si>
  <si>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</si>
  <si>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</si>
  <si>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</si>
  <si>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</si>
  <si>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</si>
  <si>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</si>
  <si>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</si>
  <si>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</si>
  <si>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</si>
  <si>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</si>
  <si>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</si>
  <si>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</si>
  <si>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</si>
  <si>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</si>
  <si>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</si>
  <si>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</si>
  <si>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</si>
  <si>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</si>
  <si>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</si>
  <si>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</si>
  <si>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</si>
  <si>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</si>
  <si>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</si>
  <si>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</si>
  <si>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</si>
  <si>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</si>
  <si>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</si>
  <si>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</si>
  <si>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</si>
  <si>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</si>
  <si>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</si>
  <si>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</si>
  <si>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</si>
  <si>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</si>
  <si>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</si>
  <si>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</si>
  <si>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</si>
  <si>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</si>
  <si>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</si>
  <si>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</si>
  <si>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</si>
  <si>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</si>
  <si>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</si>
  <si>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</si>
  <si>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</si>
  <si>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</si>
  <si>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</si>
  <si>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</si>
  <si>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</si>
  <si>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</si>
  <si>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</si>
  <si>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</si>
  <si>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</si>
  <si>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</si>
  <si>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</si>
  <si>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</si>
  <si>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</si>
  <si>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</si>
  <si>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</si>
  <si>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</si>
  <si>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</si>
  <si>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</si>
  <si>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</si>
  <si>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</si>
  <si>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</si>
  <si>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</si>
  <si>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</si>
  <si>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</si>
  <si>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</si>
  <si>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</si>
  <si>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</si>
  <si>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</si>
  <si>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</si>
  <si>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</si>
  <si>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</si>
  <si>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</si>
  <si>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</si>
  <si>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</si>
  <si>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</si>
  <si>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</si>
  <si>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</si>
  <si>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</si>
  <si>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</si>
  <si>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</si>
  <si>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</si>
  <si>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</si>
  <si>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</si>
  <si>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</si>
  <si>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</si>
  <si>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</si>
  <si>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</si>
  <si>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</si>
  <si>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</si>
  <si>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</si>
  <si>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</si>
  <si>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</si>
  <si>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</si>
  <si>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</si>
  <si>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</si>
  <si>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</si>
  <si>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</si>
  <si>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</si>
  <si>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</si>
  <si>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</si>
  <si>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</si>
  <si>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</si>
  <si>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</si>
  <si>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</si>
  <si>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</si>
  <si>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</si>
  <si>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</si>
  <si>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</si>
  <si>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</si>
  <si>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</si>
  <si>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</si>
  <si>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</si>
  <si>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</si>
  <si>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</si>
  <si>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</si>
  <si>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</si>
  <si>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</si>
  <si>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</si>
  <si>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</si>
  <si>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</si>
  <si>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</si>
  <si>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</si>
  <si>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</si>
  <si>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</si>
  <si>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</si>
  <si>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</si>
  <si>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</si>
  <si>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</si>
  <si>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</si>
  <si>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</si>
  <si>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</si>
  <si>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</si>
  <si>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</si>
  <si>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</si>
  <si>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</si>
  <si>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</si>
  <si>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</si>
  <si>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</si>
  <si>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</si>
  <si>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</si>
  <si>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</si>
  <si>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</si>
  <si>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</si>
  <si>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</si>
  <si>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</si>
  <si>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</si>
  <si>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</si>
  <si>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</si>
  <si>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</si>
  <si>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</si>
  <si>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</si>
  <si>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</si>
  <si>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</si>
  <si>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</si>
  <si>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</si>
  <si>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</si>
  <si>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</si>
  <si>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</si>
  <si>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</si>
  <si>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</si>
  <si>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</si>
  <si>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</si>
  <si>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</si>
  <si>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</si>
  <si>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</si>
  <si>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</si>
  <si>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</si>
  <si>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</si>
  <si>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</si>
  <si>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</si>
  <si>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</si>
  <si>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</si>
  <si>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</si>
  <si>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</si>
  <si>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</si>
  <si>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</si>
  <si>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</si>
  <si>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</si>
  <si>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</si>
  <si>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</si>
  <si>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</si>
  <si>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</si>
  <si>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</si>
  <si>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</si>
  <si>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</si>
  <si>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</si>
  <si>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</si>
  <si>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</si>
  <si>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</si>
  <si>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</si>
  <si>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</si>
  <si>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</si>
  <si>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</si>
  <si>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</si>
  <si>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</si>
  <si>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</si>
  <si>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</si>
  <si>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</si>
  <si>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</si>
  <si>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</si>
  <si>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</si>
  <si>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</si>
  <si>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</si>
  <si>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</si>
  <si>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</si>
  <si>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</si>
  <si>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</si>
  <si>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</si>
  <si>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</si>
  <si>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</si>
  <si>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</si>
  <si>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</si>
  <si>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</si>
  <si>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</si>
  <si>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</si>
  <si>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</si>
  <si>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</si>
  <si>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</si>
  <si>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</si>
  <si>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</si>
  <si>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</si>
  <si>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</si>
  <si>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</si>
  <si>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</si>
  <si>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</si>
  <si>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</si>
  <si>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</si>
  <si>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</si>
  <si>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</si>
  <si>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</si>
  <si>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</si>
  <si>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</si>
  <si>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</si>
  <si>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</si>
  <si>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</si>
  <si>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</si>
  <si>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</si>
  <si>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</si>
  <si>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</si>
  <si>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</si>
  <si>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</si>
  <si>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</si>
  <si>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</si>
  <si>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</si>
  <si>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</si>
  <si>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</si>
  <si>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</si>
  <si>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</si>
  <si>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</si>
  <si>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</si>
  <si>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</si>
  <si>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</si>
  <si>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</si>
  <si>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</si>
  <si>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</si>
  <si>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</si>
  <si>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</si>
  <si>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</si>
  <si>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</si>
  <si>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</si>
  <si>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</si>
  <si>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</si>
  <si>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</si>
  <si>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</si>
  <si>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</si>
  <si>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</si>
  <si>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</si>
  <si>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</si>
  <si>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</si>
  <si>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</si>
  <si>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</si>
  <si>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</si>
  <si>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</si>
  <si>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</si>
  <si>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</si>
  <si>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</si>
  <si>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</si>
  <si>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</si>
  <si>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</si>
  <si>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</si>
  <si>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</si>
  <si>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</si>
  <si>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</si>
  <si>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</si>
  <si>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</si>
  <si>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</si>
  <si>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</si>
  <si>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</si>
  <si>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</si>
  <si>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</si>
  <si>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</si>
  <si>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</si>
  <si>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</si>
  <si>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</si>
  <si>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</si>
  <si>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</si>
  <si>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</si>
  <si>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</si>
  <si>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</si>
  <si>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</si>
  <si>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</si>
  <si>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</si>
  <si>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</si>
  <si>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</si>
  <si>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</si>
  <si>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</si>
  <si>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</si>
  <si>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</si>
  <si>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</si>
  <si>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</si>
  <si>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</si>
  <si>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</si>
  <si>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</si>
  <si>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</si>
  <si>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</si>
  <si>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</si>
  <si>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</si>
  <si>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</si>
  <si>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</si>
  <si>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</si>
  <si>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</si>
  <si>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</si>
  <si>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</si>
  <si>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</si>
  <si>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</si>
  <si>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</si>
  <si>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</si>
  <si>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</si>
  <si>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</si>
  <si>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</si>
  <si>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</si>
  <si>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</si>
  <si>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</si>
  <si>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</si>
  <si>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</si>
  <si>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</si>
  <si>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</si>
  <si>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</si>
  <si>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</si>
  <si>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</si>
  <si>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</si>
  <si>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</si>
  <si>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</si>
  <si>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</si>
  <si>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</si>
  <si>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</si>
  <si>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</si>
  <si>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</si>
  <si>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</si>
  <si>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</si>
  <si>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</si>
  <si>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</si>
  <si>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</si>
  <si>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</si>
  <si>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</si>
  <si>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</si>
  <si>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</si>
  <si>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</si>
  <si>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</si>
  <si>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</si>
  <si>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</si>
  <si>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</si>
  <si>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</si>
  <si>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</si>
  <si>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</si>
  <si>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</si>
  <si>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</si>
  <si>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</si>
  <si>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</si>
  <si>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</si>
  <si>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</si>
  <si>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</si>
  <si>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</si>
  <si>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</si>
  <si>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</si>
  <si>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</si>
  <si>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</si>
  <si>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</si>
  <si>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</si>
  <si>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</si>
  <si>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</si>
  <si>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</si>
  <si>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</si>
  <si>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</si>
  <si>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</si>
  <si>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</si>
  <si>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</si>
  <si>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</si>
  <si>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</si>
  <si>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</si>
  <si>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</si>
  <si>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</si>
  <si>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</si>
  <si>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</si>
  <si>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</si>
  <si>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</si>
  <si>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</si>
  <si>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</si>
  <si>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</si>
  <si>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</si>
  <si>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</si>
  <si>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</si>
  <si>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</si>
  <si>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</si>
  <si>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</si>
  <si>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</si>
  <si>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</si>
  <si>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</si>
  <si>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</si>
  <si>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</si>
  <si>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</si>
  <si>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</si>
  <si>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</si>
  <si>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</si>
  <si>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</si>
  <si>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</si>
  <si>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</si>
  <si>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</si>
  <si>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</si>
  <si>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</si>
  <si>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</si>
  <si>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</si>
  <si>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</si>
  <si>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</si>
  <si>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</si>
  <si>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</si>
  <si>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</si>
  <si>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</si>
  <si>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</si>
  <si>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</si>
  <si>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</si>
  <si>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</si>
  <si>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</si>
  <si>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</si>
  <si>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</si>
  <si>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</si>
  <si>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</si>
  <si>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</si>
  <si>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</si>
  <si>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</si>
  <si>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</si>
  <si>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</si>
  <si>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</si>
  <si>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</si>
  <si>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</si>
  <si>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</si>
  <si>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</si>
  <si>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</si>
  <si>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</si>
  <si>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</si>
  <si>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</si>
  <si>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</si>
  <si>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</si>
  <si>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</si>
  <si>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</si>
  <si>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</si>
  <si>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</si>
  <si>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</si>
  <si>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</si>
  <si>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</si>
  <si>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</si>
  <si>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</si>
  <si>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</si>
  <si>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</si>
  <si>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</si>
  <si>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</si>
  <si>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</si>
  <si>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</si>
  <si>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</si>
  <si>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</si>
  <si>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</si>
  <si>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</si>
  <si>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</si>
  <si>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</si>
  <si>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</si>
  <si>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</si>
  <si>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</si>
  <si>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</si>
  <si>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</si>
  <si>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</si>
  <si>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</si>
  <si>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</si>
  <si>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</si>
  <si>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</si>
  <si>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</si>
  <si>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</si>
  <si>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</si>
  <si>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</si>
  <si>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</si>
  <si>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</si>
  <si>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</si>
  <si>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</si>
  <si>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</si>
  <si>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</si>
  <si>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</si>
  <si>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</si>
  <si>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</si>
  <si>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</si>
  <si>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</si>
  <si>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</si>
  <si>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</si>
  <si>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</si>
  <si>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</si>
  <si>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</si>
  <si>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</si>
  <si>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</si>
  <si>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</si>
  <si>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</si>
  <si>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</si>
  <si>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</si>
  <si>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</si>
  <si>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</si>
  <si>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</si>
  <si>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</si>
  <si>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</si>
  <si>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</si>
  <si>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</si>
  <si>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</si>
  <si>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</si>
  <si>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</si>
  <si>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</si>
  <si>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</si>
  <si>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</si>
  <si>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</si>
  <si>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</si>
  <si>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</si>
  <si>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</si>
  <si>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</si>
  <si>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</si>
  <si>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</si>
  <si>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</si>
  <si>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</si>
  <si>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</si>
  <si>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</si>
  <si>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</si>
  <si>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</si>
  <si>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</si>
  <si>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</si>
  <si>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</si>
  <si>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</si>
  <si>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</si>
  <si>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</si>
  <si>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</si>
  <si>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</si>
  <si>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</si>
  <si>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</si>
  <si>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</si>
  <si>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</si>
  <si>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</si>
  <si>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</si>
  <si>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</si>
  <si>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</si>
  <si>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</si>
  <si>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</si>
  <si>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</si>
  <si>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</si>
  <si>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</si>
  <si>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</si>
  <si>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</si>
  <si>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</si>
  <si>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</si>
  <si>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</si>
  <si>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</si>
  <si>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</si>
  <si>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</si>
  <si>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</si>
  <si>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</si>
  <si>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</si>
  <si>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</si>
  <si>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</si>
  <si>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</si>
  <si>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</si>
  <si>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</si>
  <si>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</si>
  <si>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</si>
  <si>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</si>
  <si>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</si>
  <si>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</si>
  <si>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</si>
  <si>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</si>
  <si>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</si>
  <si>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</si>
  <si>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</si>
  <si>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</si>
  <si>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</si>
  <si>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</si>
  <si>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</si>
  <si>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</si>
  <si>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</si>
  <si>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</si>
  <si>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</si>
  <si>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</si>
  <si>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</si>
  <si>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</si>
  <si>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</si>
  <si>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</si>
  <si>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</si>
  <si>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</si>
  <si>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</si>
  <si>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</si>
  <si>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</si>
  <si>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</si>
  <si>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</si>
  <si>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</si>
  <si>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</si>
  <si>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</si>
  <si>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</si>
  <si>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</si>
  <si>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</si>
  <si>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</si>
  <si>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</si>
  <si>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</si>
  <si>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</si>
  <si>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</si>
  <si>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</si>
  <si>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</si>
  <si>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</si>
  <si>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</si>
  <si>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</si>
  <si>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</si>
  <si>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</si>
  <si>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</si>
  <si>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</si>
  <si>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</si>
  <si>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</si>
  <si>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</si>
  <si>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</si>
  <si>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</si>
  <si>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</si>
  <si>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</si>
  <si>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</si>
  <si>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</si>
  <si>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</si>
  <si>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</si>
  <si>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</si>
  <si>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</si>
  <si>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</si>
  <si>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</si>
  <si>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</si>
  <si>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</si>
  <si>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</si>
  <si>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</si>
  <si>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</si>
  <si>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</si>
  <si>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</si>
  <si>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</si>
  <si>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</si>
  <si>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</si>
  <si>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</si>
  <si>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</si>
  <si>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</si>
  <si>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</si>
  <si>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</si>
  <si>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</si>
  <si>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</si>
  <si>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</si>
  <si>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</si>
  <si>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</si>
  <si>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</si>
  <si>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</si>
  <si>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</si>
  <si>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</si>
  <si>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</si>
  <si>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</si>
  <si>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</si>
  <si>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</si>
  <si>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</si>
  <si>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</si>
  <si>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</si>
  <si>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</si>
  <si>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</si>
  <si>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</si>
  <si>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</si>
  <si>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</si>
  <si>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</si>
  <si>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</si>
  <si>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</si>
  <si>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</si>
  <si>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</si>
  <si>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</si>
  <si>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</si>
  <si>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</si>
  <si>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</si>
  <si>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</si>
  <si>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</si>
  <si>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</si>
  <si>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</si>
  <si>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</si>
  <si>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</si>
  <si>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</si>
  <si>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</si>
  <si>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</si>
  <si>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</si>
  <si>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</si>
  <si>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</si>
  <si>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</si>
  <si>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</si>
  <si>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</si>
  <si>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</si>
  <si>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</si>
  <si>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</si>
  <si>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</si>
  <si>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</si>
  <si>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</si>
  <si>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</si>
  <si>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</si>
  <si>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</si>
  <si>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</si>
  <si>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</si>
  <si>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</si>
  <si>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</si>
  <si>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</si>
  <si>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</si>
  <si>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</si>
  <si>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</si>
  <si>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</si>
  <si>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</si>
  <si>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</si>
  <si>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</si>
  <si>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</si>
  <si>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</si>
  <si>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</si>
  <si>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</si>
  <si>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</si>
  <si>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</si>
  <si>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</si>
  <si>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</si>
  <si>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</si>
  <si>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</si>
  <si>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</si>
  <si>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</si>
  <si>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</si>
  <si>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</si>
  <si>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</si>
  <si>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</si>
  <si>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</si>
  <si>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</si>
  <si>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</si>
  <si>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</si>
  <si>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</si>
  <si>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</si>
  <si>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</si>
  <si>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</si>
  <si>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</si>
  <si>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</si>
  <si>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</si>
  <si>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</si>
  <si>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</si>
  <si>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</si>
  <si>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</si>
  <si>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</si>
  <si>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</si>
  <si>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</si>
  <si>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</si>
  <si>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</si>
  <si>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</si>
  <si>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</si>
  <si>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</si>
  <si>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</si>
  <si>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</si>
  <si>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</si>
  <si>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</si>
  <si>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</si>
  <si>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</si>
  <si>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</si>
  <si>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</si>
  <si>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</si>
  <si>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</si>
  <si>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</si>
  <si>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</si>
  <si>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</si>
  <si>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</si>
  <si>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</si>
  <si>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</si>
  <si>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</si>
  <si>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</si>
  <si>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</si>
  <si>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</si>
  <si>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</si>
  <si>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</si>
  <si>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</si>
  <si>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</si>
  <si>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</si>
  <si>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</si>
  <si>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</si>
  <si>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</si>
  <si>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</si>
  <si>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</si>
  <si>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</si>
  <si>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</si>
  <si>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</si>
  <si>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</si>
  <si>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</si>
  <si>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</si>
  <si>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</si>
  <si>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</si>
  <si>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</si>
  <si>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</si>
  <si>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</si>
  <si>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</si>
  <si>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</si>
  <si>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</si>
  <si>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</si>
  <si>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</si>
  <si>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</si>
  <si>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</si>
  <si>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</si>
  <si>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</si>
  <si>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</si>
  <si>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</si>
  <si>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</si>
  <si>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</si>
  <si>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</si>
  <si>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</si>
  <si>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</si>
  <si>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</si>
  <si>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</si>
  <si>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</si>
  <si>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</si>
  <si>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</si>
  <si>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</si>
  <si>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</si>
  <si>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</si>
  <si>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</si>
  <si>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</si>
  <si>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</si>
  <si>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</si>
  <si>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</si>
  <si>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</si>
  <si>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</si>
  <si>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</si>
  <si>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</si>
  <si>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</si>
  <si>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</si>
  <si>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</si>
  <si>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</si>
  <si>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</si>
  <si>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</si>
  <si>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</si>
  <si>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</si>
  <si>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</si>
  <si>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</si>
  <si>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</si>
  <si>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</si>
  <si>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</si>
  <si>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</si>
  <si>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</si>
  <si>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</si>
  <si>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</si>
  <si>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</si>
  <si>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</si>
  <si>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</si>
  <si>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</si>
  <si>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</si>
  <si>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</si>
  <si>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</si>
  <si>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</si>
  <si>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</si>
  <si>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</si>
  <si>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</si>
  <si>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</si>
  <si>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</si>
  <si>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</si>
  <si>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</si>
  <si>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</si>
  <si>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</si>
  <si>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</si>
  <si>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</si>
  <si>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</si>
  <si>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</si>
  <si>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</si>
  <si>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</si>
  <si>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</si>
  <si>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</si>
  <si>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</si>
  <si>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</si>
  <si>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</si>
  <si>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</si>
  <si>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</si>
  <si>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</si>
  <si>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</si>
  <si>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</si>
  <si>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</si>
  <si>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</si>
  <si>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</si>
  <si>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</si>
  <si>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</si>
  <si>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</si>
  <si>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</si>
  <si>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</si>
  <si>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</si>
  <si>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</si>
  <si>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</si>
  <si>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</si>
  <si>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</si>
  <si>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</si>
  <si>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</si>
  <si>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</si>
  <si>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</si>
  <si>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</si>
  <si>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</si>
  <si>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</si>
  <si>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</si>
  <si>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</si>
  <si>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</si>
  <si>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</si>
  <si>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</si>
  <si>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</si>
  <si>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</si>
  <si>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</si>
  <si>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</si>
  <si>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</si>
  <si>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</si>
  <si>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</si>
  <si>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</si>
  <si>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</si>
  <si>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</si>
  <si>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</si>
  <si>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</si>
  <si>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</si>
  <si>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</si>
  <si>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</si>
  <si>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</si>
  <si>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</si>
  <si>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</si>
  <si>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</si>
  <si>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</si>
  <si>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</si>
  <si>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</si>
  <si>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</si>
  <si>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</si>
  <si>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</si>
  <si>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</si>
  <si>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</si>
  <si>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</si>
  <si>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</si>
  <si>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</si>
  <si>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</si>
  <si>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</si>
  <si>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</si>
  <si>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</si>
  <si>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</si>
  <si>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</si>
  <si>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</si>
  <si>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</si>
  <si>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</si>
  <si>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</si>
  <si>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</si>
  <si>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</si>
  <si>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</si>
  <si>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</si>
  <si>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</si>
  <si>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</si>
  <si>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</si>
  <si>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</si>
  <si>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</si>
  <si>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</si>
  <si>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</si>
  <si>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</si>
  <si>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</si>
  <si>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</si>
  <si>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</si>
  <si>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</si>
  <si>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</si>
  <si>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</si>
  <si>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</si>
  <si>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</si>
  <si>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</si>
  <si>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</si>
  <si>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</si>
  <si>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</si>
  <si>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</si>
  <si>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</si>
  <si>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</si>
  <si>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</si>
  <si>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</si>
  <si>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</si>
  <si>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</si>
  <si>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</si>
  <si>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</si>
  <si>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</si>
  <si>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</si>
  <si>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</si>
  <si>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</si>
  <si>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</si>
  <si>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</si>
  <si>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</si>
  <si>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</si>
  <si>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</si>
  <si>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</si>
  <si>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</si>
  <si>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</si>
  <si>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</si>
  <si>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</si>
  <si>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</si>
  <si>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</si>
  <si>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</si>
  <si>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</si>
  <si>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</si>
  <si>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</si>
  <si>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</si>
  <si>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</si>
  <si>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</si>
  <si>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</si>
  <si>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</si>
  <si>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</si>
  <si>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</si>
  <si>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</si>
  <si>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</si>
  <si>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</si>
  <si>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</si>
  <si>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</si>
  <si>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</si>
  <si>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</si>
  <si>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</si>
  <si>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</si>
  <si>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</si>
  <si>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</si>
  <si>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</si>
  <si>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</si>
  <si>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</si>
  <si>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</si>
  <si>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</si>
  <si>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</si>
  <si>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</si>
  <si>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</si>
  <si>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</si>
  <si>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</si>
  <si>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</si>
  <si>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</si>
  <si>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</si>
  <si>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</si>
  <si>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</si>
  <si>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</si>
  <si>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</si>
  <si>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</si>
  <si>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</si>
  <si>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</si>
  <si>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</si>
  <si>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</si>
  <si>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</si>
  <si>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</si>
  <si>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</si>
  <si>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</si>
  <si>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</si>
  <si>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</si>
  <si>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</si>
  <si>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</si>
  <si>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</si>
  <si>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</si>
  <si>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</si>
  <si>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</si>
  <si>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</si>
  <si>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</si>
  <si>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</si>
  <si>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</si>
  <si>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</si>
  <si>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</si>
  <si>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</si>
  <si>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</si>
  <si>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</si>
  <si>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</si>
  <si>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</si>
  <si>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</si>
  <si>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</si>
  <si>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</si>
  <si>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</si>
  <si>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</si>
  <si>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</si>
  <si>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</si>
  <si>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</si>
  <si>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</si>
  <si>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</si>
  <si>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</si>
  <si>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</si>
  <si>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</si>
  <si>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</si>
  <si>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</si>
  <si>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</si>
  <si>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</si>
  <si>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</si>
  <si>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</si>
  <si>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</si>
  <si>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</si>
  <si>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</si>
  <si>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</si>
  <si>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</si>
  <si>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</si>
  <si>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</si>
  <si>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</si>
  <si>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</si>
  <si>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</si>
  <si>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</si>
  <si>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</si>
  <si>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</si>
  <si>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</si>
  <si>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</si>
  <si>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</si>
  <si>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</si>
  <si>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</si>
  <si>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</si>
  <si>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</si>
  <si>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</si>
  <si>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</si>
  <si>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</si>
  <si>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</si>
  <si>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</si>
  <si>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</si>
  <si>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</si>
  <si>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</si>
  <si>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</si>
  <si>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</si>
  <si>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</si>
  <si>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</si>
  <si>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</si>
  <si>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</si>
  <si>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</si>
  <si>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</si>
  <si>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</si>
  <si>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</si>
  <si>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</si>
  <si>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</si>
  <si>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</si>
  <si>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</si>
  <si>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</si>
  <si>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</si>
  <si>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</si>
  <si>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</si>
  <si>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</si>
  <si>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</si>
  <si>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</si>
  <si>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</si>
  <si>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</si>
  <si>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</si>
  <si>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</si>
  <si>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</si>
  <si>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</si>
  <si>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</si>
  <si>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</si>
  <si>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</si>
  <si>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</si>
  <si>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</si>
  <si>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</si>
  <si>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</si>
  <si>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</si>
  <si>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</si>
  <si>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</si>
  <si>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</si>
  <si>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</si>
  <si>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</si>
  <si>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</si>
  <si>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</si>
  <si>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</si>
  <si>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</si>
  <si>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</si>
  <si>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</si>
  <si>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</si>
  <si>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</si>
  <si>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</si>
  <si>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</si>
  <si>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</si>
  <si>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</si>
  <si>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</si>
  <si>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</si>
  <si>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</si>
  <si>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</si>
  <si>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</si>
  <si>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</si>
  <si>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</si>
  <si>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</si>
  <si>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</si>
  <si>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</si>
  <si>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</si>
  <si>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</si>
  <si>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</si>
  <si>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</si>
  <si>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</si>
  <si>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</si>
  <si>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</si>
  <si>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</si>
  <si>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</si>
  <si>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</si>
  <si>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</si>
  <si>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</si>
  <si>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</si>
  <si>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</si>
  <si>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</si>
  <si>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</si>
  <si>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</si>
  <si>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</si>
  <si>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</si>
  <si>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</si>
  <si>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</si>
  <si>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</si>
  <si>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</si>
  <si>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</si>
  <si>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</si>
  <si>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</si>
  <si>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</si>
  <si>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</si>
  <si>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</si>
  <si>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</si>
  <si>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</si>
  <si>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</si>
  <si>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</si>
  <si>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</si>
  <si>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</si>
  <si>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</si>
  <si>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</si>
  <si>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</si>
  <si>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</si>
  <si>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</si>
  <si>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</si>
  <si>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</si>
  <si>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</si>
  <si>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</si>
  <si>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</si>
  <si>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</si>
  <si>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</si>
  <si>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</si>
  <si>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</si>
  <si>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</si>
  <si>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</si>
  <si>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</si>
  <si>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</si>
  <si>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</si>
  <si>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</si>
  <si>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</si>
  <si>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</si>
  <si>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</si>
  <si>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</si>
  <si>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</si>
  <si>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</si>
  <si>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</si>
  <si>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</si>
  <si>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</si>
  <si>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</si>
  <si>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</si>
  <si>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</si>
  <si>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</si>
  <si>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</si>
  <si>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</si>
  <si>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</si>
  <si>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</si>
  <si>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</si>
  <si>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</si>
  <si>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</si>
  <si>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</si>
  <si>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</si>
  <si>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</si>
  <si>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</si>
  <si>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</si>
  <si>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</si>
  <si>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</si>
  <si>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</si>
  <si>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</si>
  <si>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</si>
  <si>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</si>
  <si>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</si>
  <si>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</si>
  <si>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</si>
  <si>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</si>
  <si>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</si>
  <si>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</si>
  <si>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</si>
  <si>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</si>
  <si>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</si>
  <si>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</si>
  <si>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</si>
  <si>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</si>
  <si>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</si>
  <si>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</si>
  <si>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</si>
  <si>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</si>
  <si>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</si>
  <si>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</si>
  <si>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</si>
  <si>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</si>
  <si>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</si>
  <si>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</si>
  <si>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</si>
  <si>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</si>
  <si>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</si>
  <si>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</si>
  <si>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</si>
  <si>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</si>
  <si>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</si>
  <si>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</si>
  <si>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</si>
  <si>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</si>
  <si>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</si>
  <si>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</si>
  <si>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</si>
  <si>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</si>
  <si>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</si>
  <si>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</si>
  <si>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</si>
  <si>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</si>
  <si>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</si>
  <si>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</si>
  <si>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</si>
  <si>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</si>
  <si>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</si>
  <si>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</si>
  <si>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</si>
  <si>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</si>
  <si>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</si>
  <si>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</si>
  <si>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</si>
  <si>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</si>
  <si>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</si>
  <si>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</si>
  <si>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</si>
  <si>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</si>
  <si>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</si>
  <si>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</si>
  <si>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</si>
  <si>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</si>
  <si>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</si>
  <si>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</si>
  <si>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</si>
  <si>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</si>
  <si>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</si>
  <si>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</si>
  <si>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</si>
  <si>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</si>
  <si>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</si>
  <si>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</si>
  <si>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</si>
  <si>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</si>
  <si>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</si>
  <si>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</si>
  <si>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</si>
  <si>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</si>
  <si>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</si>
  <si>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</si>
  <si>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</si>
  <si>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</si>
  <si>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</si>
  <si>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</si>
  <si>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</si>
  <si>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</si>
  <si>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</si>
  <si>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</si>
  <si>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</si>
  <si>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</si>
  <si>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</si>
  <si>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</si>
  <si>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</si>
  <si>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</si>
  <si>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</si>
  <si>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</si>
  <si>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</si>
  <si>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</si>
  <si>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</si>
  <si>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</si>
  <si>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</si>
  <si>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</si>
  <si>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</si>
  <si>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</si>
  <si>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</si>
  <si>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</si>
  <si>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</si>
  <si>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</si>
  <si>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</si>
  <si>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</si>
  <si>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</si>
  <si>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</si>
  <si>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</si>
  <si>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</si>
  <si>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</si>
  <si>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</si>
  <si>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</si>
  <si>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</si>
  <si>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</si>
  <si>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</si>
  <si>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</si>
  <si>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</si>
  <si>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</si>
  <si>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</si>
  <si>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</si>
  <si>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</si>
  <si>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</si>
  <si>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</si>
  <si>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</si>
  <si>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</si>
  <si>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</si>
  <si>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</si>
  <si>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</si>
  <si>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</si>
  <si>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</si>
  <si>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</si>
  <si>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</si>
  <si>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</si>
  <si>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</si>
  <si>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</si>
  <si>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</si>
  <si>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</si>
  <si>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</si>
  <si>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</si>
  <si>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</si>
  <si>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</si>
  <si>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</si>
  <si>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</si>
  <si>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</si>
  <si>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</si>
  <si>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</si>
  <si>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</si>
  <si>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</si>
  <si>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</si>
  <si>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</si>
  <si>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</si>
  <si>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</si>
  <si>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</si>
  <si>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</si>
  <si>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</si>
  <si>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</si>
  <si>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</si>
  <si>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</si>
  <si>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</si>
  <si>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</si>
  <si>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</si>
  <si>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</si>
  <si>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</si>
  <si>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</si>
  <si>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</si>
  <si>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</si>
  <si>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</si>
  <si>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</si>
  <si>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</si>
  <si>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</si>
  <si>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</si>
  <si>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</si>
  <si>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</si>
  <si>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</si>
  <si>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</si>
  <si>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</si>
  <si>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</si>
  <si>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</si>
  <si>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</si>
  <si>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</si>
  <si>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</si>
  <si>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</si>
  <si>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</si>
  <si>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</si>
  <si>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</si>
  <si>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</si>
  <si>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</si>
  <si>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</si>
  <si>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</si>
  <si>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</si>
  <si>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</si>
  <si>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</si>
  <si>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</si>
  <si>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</si>
  <si>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</si>
  <si>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</si>
  <si>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</si>
  <si>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</si>
  <si>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</si>
  <si>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</si>
  <si>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</si>
  <si>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</si>
  <si>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</si>
  <si>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</si>
  <si>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</si>
  <si>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</si>
  <si>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</si>
  <si>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</si>
  <si>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</si>
  <si>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</si>
  <si>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</si>
  <si>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</si>
  <si>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</si>
  <si>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</si>
  <si>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</si>
  <si>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</si>
  <si>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</si>
  <si>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</si>
  <si>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</si>
  <si>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</si>
  <si>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</si>
  <si>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</si>
  <si>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</si>
  <si>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</si>
  <si>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</si>
  <si>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</si>
  <si>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</si>
  <si>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</si>
  <si>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</si>
  <si>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</si>
  <si>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</si>
  <si>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</si>
  <si>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</si>
  <si>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</si>
  <si>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</si>
  <si>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</si>
  <si>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</si>
  <si>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</si>
  <si>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</si>
  <si>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</si>
  <si>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</si>
  <si>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</si>
  <si>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</si>
  <si>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</si>
  <si>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</si>
  <si>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</si>
  <si>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</si>
  <si>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</si>
  <si>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</si>
  <si>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</si>
  <si>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</si>
  <si>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</si>
  <si>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</si>
  <si>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</si>
  <si>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</si>
  <si>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</si>
  <si>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</si>
  <si>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</si>
  <si>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</si>
  <si>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</si>
  <si>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</si>
  <si>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</si>
  <si>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</si>
  <si>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</si>
  <si>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</si>
  <si>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</si>
  <si>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</si>
  <si>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</si>
  <si>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</si>
  <si>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</si>
  <si>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</si>
  <si>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</si>
  <si>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</si>
  <si>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</si>
  <si>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</si>
  <si>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</si>
  <si>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</si>
  <si>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</si>
  <si>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</si>
  <si>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</si>
  <si>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</si>
  <si>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</si>
  <si>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</si>
  <si>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</si>
  <si>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</si>
  <si>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</si>
  <si>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</si>
  <si>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</si>
  <si>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</si>
  <si>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</si>
  <si>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</si>
  <si>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</si>
  <si>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</si>
  <si>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</si>
  <si>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</si>
  <si>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</si>
  <si>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</si>
  <si>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</si>
  <si>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</si>
  <si>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</si>
  <si>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</si>
  <si>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</si>
  <si>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</si>
  <si>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</si>
  <si>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</si>
  <si>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</si>
  <si>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</si>
  <si>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</si>
  <si>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</si>
  <si>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</si>
  <si>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</si>
  <si>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</si>
  <si>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</si>
  <si>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</si>
  <si>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</si>
  <si>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</si>
  <si>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</si>
  <si>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</si>
  <si>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</si>
  <si>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</si>
  <si>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</si>
  <si>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</si>
  <si>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</si>
  <si>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</si>
  <si>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</si>
  <si>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</si>
  <si>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</si>
  <si>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</si>
  <si>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</si>
  <si>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</si>
  <si>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</si>
  <si>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</si>
  <si>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</si>
  <si>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</si>
  <si>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</si>
  <si>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</si>
  <si>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</si>
  <si>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</si>
  <si>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</si>
  <si>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</si>
  <si>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</si>
  <si>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</si>
  <si>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</si>
  <si>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</si>
  <si>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</si>
  <si>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</si>
  <si>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</si>
  <si>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</si>
  <si>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</si>
  <si>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</si>
  <si>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</si>
  <si>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</si>
  <si>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</si>
  <si>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</si>
  <si>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</si>
  <si>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</si>
  <si>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</si>
  <si>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</si>
  <si>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</si>
  <si>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</si>
  <si>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</si>
  <si>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</si>
  <si>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</si>
  <si>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</si>
  <si>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</si>
  <si>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</si>
  <si>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</si>
  <si>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</si>
  <si>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</si>
  <si>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</si>
  <si>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</si>
  <si>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</si>
  <si>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</si>
  <si>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</si>
  <si>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</si>
  <si>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</si>
  <si>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</si>
  <si>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</si>
  <si>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</si>
  <si>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</si>
  <si>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</si>
  <si>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</si>
  <si>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</si>
  <si>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</si>
  <si>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</si>
  <si>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</si>
  <si>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</si>
  <si>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</si>
  <si>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</si>
  <si>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</si>
  <si>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</si>
  <si>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</si>
  <si>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</si>
  <si>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</si>
  <si>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</si>
  <si>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</si>
  <si>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</si>
  <si>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</si>
  <si>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</si>
  <si>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</si>
  <si>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</si>
  <si>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</si>
  <si>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</si>
  <si>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</si>
  <si>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</si>
  <si>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</si>
  <si>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</si>
  <si>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</si>
  <si>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</si>
  <si>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</si>
  <si>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</si>
  <si>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</si>
  <si>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</si>
  <si>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</si>
  <si>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</si>
  <si>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</si>
  <si>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</si>
  <si>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</si>
  <si>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</si>
  <si>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</si>
  <si>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</si>
  <si>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</si>
  <si>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</si>
  <si>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</si>
  <si>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</si>
  <si>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</si>
  <si>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</si>
  <si>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</si>
  <si>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</si>
  <si>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</si>
  <si>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</si>
  <si>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</si>
  <si>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</si>
  <si>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</si>
  <si>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</si>
  <si>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</si>
  <si>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</si>
  <si>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</si>
  <si>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</si>
  <si>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</si>
  <si>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</si>
  <si>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</si>
  <si>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</si>
  <si>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</si>
  <si>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</si>
  <si>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</si>
  <si>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</si>
  <si>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</si>
  <si>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</si>
  <si>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</si>
  <si>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</si>
  <si>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</si>
  <si>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</si>
  <si>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</si>
  <si>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</si>
  <si>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</si>
  <si>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</si>
  <si>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</si>
  <si>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</si>
  <si>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</si>
  <si>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</si>
  <si>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</si>
  <si>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</si>
  <si>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</si>
  <si>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</si>
  <si>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</si>
  <si>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</si>
  <si>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</si>
  <si>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</si>
  <si>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</si>
  <si>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</si>
  <si>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</si>
  <si>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</si>
  <si>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</si>
  <si>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</si>
  <si>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</si>
  <si>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</si>
  <si>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</si>
  <si>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</si>
  <si>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</si>
  <si>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</si>
  <si>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</si>
  <si>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</si>
  <si>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</si>
  <si>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</si>
  <si>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</si>
  <si>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</si>
  <si>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</si>
  <si>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</si>
  <si>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</si>
  <si>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</si>
  <si>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</si>
  <si>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</si>
  <si>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</si>
  <si>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</si>
  <si>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</si>
  <si>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</si>
  <si>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</si>
  <si>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</si>
  <si>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</si>
  <si>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</si>
  <si>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</si>
  <si>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</si>
  <si>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</si>
  <si>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</si>
  <si>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</si>
  <si>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</si>
  <si>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</si>
  <si>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</si>
  <si>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</si>
  <si>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</si>
  <si>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</si>
  <si>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</si>
  <si>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</si>
  <si>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</si>
  <si>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</si>
  <si>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</si>
  <si>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</si>
  <si>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</si>
  <si>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</si>
  <si>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</si>
  <si>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</si>
  <si>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</si>
  <si>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</si>
  <si>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</si>
  <si>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</si>
  <si>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</si>
  <si>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</si>
  <si>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</si>
  <si>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</si>
  <si>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</si>
  <si>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</si>
  <si>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</si>
  <si>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</si>
  <si>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</si>
  <si>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</si>
  <si>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</si>
  <si>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</si>
  <si>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</si>
  <si>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</si>
  <si>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</si>
  <si>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</si>
  <si>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</si>
  <si>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</si>
  <si>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</si>
  <si>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</si>
  <si>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</si>
  <si>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</si>
  <si>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</si>
  <si>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</si>
  <si>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</si>
  <si>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</si>
  <si>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</si>
  <si>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</si>
  <si>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</si>
  <si>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</si>
  <si>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</si>
  <si>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</si>
  <si>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</si>
  <si>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</si>
  <si>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</si>
  <si>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</si>
  <si>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</si>
  <si>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</si>
  <si>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</si>
  <si>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</si>
  <si>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</si>
  <si>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</si>
  <si>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</si>
  <si>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</si>
  <si>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</si>
  <si>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</si>
  <si>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</si>
  <si>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</si>
  <si>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</si>
  <si>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</si>
  <si>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</si>
  <si>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</si>
  <si>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</si>
  <si>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</si>
  <si>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</si>
  <si>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</si>
  <si>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</si>
  <si>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</si>
  <si>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</si>
  <si>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</si>
  <si>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</si>
  <si>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</si>
  <si>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</si>
  <si>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</si>
  <si>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</si>
  <si>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</si>
  <si>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</si>
  <si>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</si>
  <si>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</si>
  <si>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</si>
  <si>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</si>
  <si>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</si>
  <si>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</si>
  <si>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</si>
  <si>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</si>
  <si>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</si>
  <si>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</si>
  <si>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</si>
  <si>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</si>
  <si>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</si>
  <si>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</si>
  <si>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</si>
  <si>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</si>
  <si>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</si>
  <si>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</si>
  <si>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</si>
  <si>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</si>
  <si>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</si>
  <si>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</si>
  <si>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</si>
  <si>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</si>
  <si>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</si>
  <si>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</si>
  <si>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</si>
  <si>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</si>
  <si>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</si>
  <si>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</si>
  <si>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</si>
  <si>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</si>
  <si>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</si>
  <si>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</si>
  <si>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</si>
  <si>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</si>
  <si>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</si>
  <si>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</si>
  <si>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</si>
  <si>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</si>
  <si>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</si>
  <si>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</si>
  <si>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</si>
  <si>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</si>
  <si>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</si>
  <si>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</si>
  <si>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</si>
  <si>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</si>
  <si>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</si>
  <si>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</si>
  <si>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</si>
  <si>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</si>
  <si>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</si>
  <si>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</si>
  <si>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</si>
  <si>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</si>
  <si>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</si>
  <si>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</si>
  <si>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</si>
  <si>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</si>
  <si>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</si>
  <si>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</si>
  <si>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</si>
  <si>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</si>
  <si>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</si>
  <si>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</si>
  <si>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</si>
  <si>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</si>
  <si>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</si>
  <si>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</si>
  <si>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</si>
  <si>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</si>
  <si>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</si>
  <si>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</si>
  <si>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</si>
  <si>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</si>
  <si>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</si>
  <si>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</si>
  <si>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</si>
  <si>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</si>
  <si>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</si>
  <si>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</si>
  <si>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</si>
  <si>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</si>
  <si>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</si>
  <si>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</si>
  <si>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</si>
  <si>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</si>
  <si>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</si>
  <si>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</si>
  <si>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</si>
  <si>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</si>
  <si>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</si>
  <si>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</si>
  <si>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</si>
  <si>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</si>
  <si>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</si>
  <si>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</si>
  <si>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</si>
  <si>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</si>
  <si>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</si>
  <si>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</si>
  <si>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</si>
  <si>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</si>
  <si>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</si>
  <si>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</si>
  <si>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</si>
  <si>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</si>
  <si>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</si>
  <si>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</si>
  <si>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</si>
  <si>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</si>
  <si>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</si>
  <si>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</si>
  <si>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</si>
  <si>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</si>
  <si>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</si>
  <si>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</si>
  <si>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</si>
  <si>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</si>
  <si>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</si>
  <si>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</si>
  <si>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</si>
  <si>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</si>
  <si>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</si>
  <si>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</si>
  <si>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</si>
  <si>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</si>
  <si>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</si>
  <si>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</si>
  <si>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</si>
  <si>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</si>
  <si>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</si>
  <si>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</si>
  <si>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</si>
  <si>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</si>
  <si>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</si>
  <si>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</si>
  <si>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</si>
  <si>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</si>
  <si>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</si>
  <si>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</si>
  <si>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</si>
  <si>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</si>
  <si>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</si>
  <si>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</si>
  <si>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</si>
  <si>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</si>
  <si>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</si>
  <si>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</si>
  <si>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</si>
  <si>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</si>
  <si>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</si>
  <si>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</si>
  <si>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</si>
  <si>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</si>
  <si>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</si>
  <si>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</si>
  <si>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</si>
  <si>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</si>
  <si>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</si>
  <si>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</si>
  <si>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</si>
  <si>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</si>
  <si>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</si>
  <si>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</si>
  <si>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</si>
  <si>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</si>
  <si>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</si>
  <si>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</si>
  <si>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</si>
  <si>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</si>
  <si>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</si>
  <si>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</si>
  <si>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</si>
  <si>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</si>
  <si>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</si>
  <si>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</si>
  <si>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</si>
  <si>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</si>
  <si>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</si>
  <si>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</si>
  <si>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</si>
  <si>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</si>
  <si>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</si>
  <si>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</si>
  <si>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</si>
  <si>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</si>
  <si>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</si>
  <si>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</si>
  <si>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</si>
  <si>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</si>
  <si>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</si>
  <si>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</si>
  <si>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</si>
  <si>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</si>
  <si>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</si>
  <si>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</si>
  <si>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</si>
  <si>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</si>
  <si>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</si>
  <si>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</si>
  <si>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</si>
  <si>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</si>
  <si>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</si>
  <si>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</si>
  <si>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</si>
  <si>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</si>
  <si>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</si>
  <si>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</si>
  <si>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</si>
  <si>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</si>
  <si>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</si>
  <si>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</si>
  <si>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</si>
  <si>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</si>
  <si>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</si>
  <si>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</si>
  <si>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</si>
  <si>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</si>
  <si>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</si>
  <si>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</si>
  <si>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</si>
  <si>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</si>
  <si>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</si>
  <si>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</si>
  <si>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</si>
  <si>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</si>
  <si>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</si>
  <si>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</si>
  <si>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</si>
  <si>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</si>
  <si>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</si>
  <si>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</si>
  <si>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</si>
  <si>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</si>
  <si>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</si>
  <si>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</si>
  <si>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</si>
  <si>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</si>
  <si>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</si>
  <si>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</si>
  <si>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</si>
  <si>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</si>
  <si>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</si>
  <si>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</si>
  <si>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</si>
  <si>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</si>
  <si>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</si>
  <si>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</si>
  <si>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</si>
  <si>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</si>
  <si>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</si>
  <si>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</si>
  <si>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</si>
  <si>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</si>
  <si>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</si>
  <si>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</si>
  <si>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</si>
  <si>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</si>
  <si>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</si>
  <si>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</si>
  <si>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</si>
  <si>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</si>
  <si>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</si>
  <si>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</si>
  <si>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</si>
  <si>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</si>
  <si>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</si>
  <si>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</si>
  <si>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</si>
  <si>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</si>
  <si>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</si>
  <si>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</si>
  <si>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</si>
  <si>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</si>
  <si>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</si>
  <si>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</si>
  <si>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</si>
  <si>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</si>
  <si>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</si>
  <si>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</si>
  <si>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</si>
  <si>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</si>
  <si>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</si>
  <si>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</si>
  <si>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</si>
  <si>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</si>
  <si>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</si>
  <si>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</si>
  <si>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</si>
  <si>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</si>
  <si>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</si>
  <si>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</si>
  <si>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</si>
  <si>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</si>
  <si>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</si>
  <si>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</si>
  <si>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</si>
  <si>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</si>
  <si>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</si>
  <si>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</si>
  <si>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</si>
  <si>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</si>
  <si>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</si>
  <si>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</si>
  <si>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</si>
  <si>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</si>
  <si>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</si>
  <si>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</si>
  <si>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</si>
  <si>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</si>
  <si>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</si>
  <si>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</si>
  <si>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</si>
  <si>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</si>
  <si>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</si>
  <si>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</si>
  <si>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</si>
  <si>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</si>
  <si>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</si>
  <si>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</si>
  <si>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</si>
  <si>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</si>
  <si>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</si>
  <si>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</si>
  <si>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</si>
  <si>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</si>
  <si>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</si>
  <si>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</si>
  <si>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</si>
  <si>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</si>
  <si>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</si>
  <si>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</si>
  <si>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</si>
  <si>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</si>
  <si>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</si>
  <si>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</si>
  <si>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</si>
  <si>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</si>
  <si>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</si>
  <si>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</si>
  <si>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</si>
  <si>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</si>
  <si>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</si>
  <si>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</si>
  <si>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</si>
  <si>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</si>
  <si>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</si>
  <si>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</si>
  <si>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</si>
  <si>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</si>
  <si>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</si>
  <si>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</si>
  <si>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</si>
  <si>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</si>
  <si>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</si>
  <si>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</si>
  <si>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</si>
  <si>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</si>
  <si>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</si>
  <si>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</si>
  <si>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</si>
  <si>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</si>
  <si>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</si>
  <si>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</si>
  <si>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</si>
  <si>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</si>
  <si>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</si>
  <si>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</si>
  <si>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</si>
  <si>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</si>
  <si>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</si>
  <si>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</si>
  <si>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</si>
  <si>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</si>
  <si>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</si>
  <si>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</si>
  <si>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</si>
  <si>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</si>
  <si>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</si>
  <si>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</si>
  <si>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</si>
  <si>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</si>
  <si>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</si>
  <si>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</si>
  <si>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</si>
  <si>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</si>
  <si>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</si>
  <si>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</si>
  <si>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</si>
  <si>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</si>
  <si>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</si>
  <si>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</si>
  <si>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</si>
  <si>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</si>
  <si>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</si>
  <si>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</si>
  <si>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</si>
  <si>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</si>
  <si>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</si>
  <si>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</si>
  <si>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</si>
  <si>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</si>
  <si>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</si>
  <si>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</si>
  <si>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</si>
  <si>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</si>
  <si>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</si>
  <si>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</si>
  <si>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</si>
  <si>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</si>
  <si>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</si>
  <si>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</si>
  <si>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</si>
  <si>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</si>
  <si>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</si>
  <si>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</si>
  <si>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</si>
  <si>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</si>
  <si>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</si>
  <si>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</si>
  <si>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</si>
  <si>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</si>
  <si>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</si>
  <si>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</si>
  <si>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</si>
  <si>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</si>
  <si>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</si>
  <si>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</si>
  <si>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</si>
  <si>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</si>
  <si>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</si>
  <si>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</si>
  <si>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</si>
  <si>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</si>
  <si>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</si>
  <si>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</si>
  <si>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</si>
  <si>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</si>
  <si>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</si>
  <si>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</si>
  <si>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</si>
  <si>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</si>
  <si>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</si>
  <si>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</si>
  <si>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</si>
  <si>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</si>
  <si>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</si>
  <si>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</si>
  <si>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</si>
  <si>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</si>
  <si>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</si>
  <si>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</si>
  <si>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</si>
  <si>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</si>
  <si>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</si>
  <si>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</si>
  <si>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</si>
  <si>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</si>
  <si>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</si>
  <si>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</si>
  <si>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</si>
  <si>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</si>
  <si>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</si>
  <si>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</si>
  <si>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</si>
  <si>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</si>
  <si>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</si>
  <si>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</si>
  <si>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</si>
  <si>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</si>
  <si>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</si>
  <si>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</si>
  <si>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</si>
  <si>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</si>
  <si>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</si>
  <si>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</si>
  <si>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</si>
  <si>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</si>
  <si>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</si>
  <si>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</si>
  <si>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</si>
  <si>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</si>
  <si>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</si>
  <si>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</si>
  <si>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</si>
  <si>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</si>
  <si>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</si>
  <si>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</si>
  <si>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</si>
  <si>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</si>
  <si>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</si>
  <si>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</si>
  <si>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</si>
  <si>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</si>
  <si>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</si>
  <si>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</si>
  <si>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</si>
  <si>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</si>
  <si>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</si>
  <si>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</si>
  <si>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</si>
  <si>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</si>
  <si>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</si>
  <si>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</si>
  <si>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</si>
  <si>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</si>
  <si>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</si>
  <si>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</si>
  <si>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</si>
  <si>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</si>
  <si>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</si>
  <si>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</si>
  <si>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</si>
  <si>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</si>
  <si>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</si>
  <si>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</si>
  <si>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</si>
  <si>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</si>
  <si>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</si>
  <si>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</si>
  <si>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</si>
  <si>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</si>
  <si>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</si>
  <si>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</si>
  <si>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</si>
  <si>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</si>
  <si>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</si>
  <si>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</si>
  <si>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</si>
  <si>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</si>
  <si>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</si>
  <si>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</si>
  <si>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</si>
  <si>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</si>
  <si>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</si>
  <si>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</si>
  <si>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</si>
  <si>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</si>
  <si>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</si>
  <si>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</si>
  <si>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</si>
  <si>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</si>
  <si>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</si>
  <si>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</si>
  <si>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</si>
  <si>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</si>
  <si>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</si>
  <si>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</si>
  <si>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</si>
  <si>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</si>
  <si>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</si>
  <si>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</si>
  <si>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</si>
  <si>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</si>
  <si>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</si>
  <si>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</si>
  <si>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</si>
  <si>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</si>
  <si>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</si>
  <si>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</si>
  <si>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</si>
  <si>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</si>
  <si>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</si>
  <si>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</si>
  <si>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</si>
  <si>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</si>
  <si>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</si>
  <si>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</si>
  <si>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</si>
  <si>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</si>
  <si>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</si>
  <si>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</si>
  <si>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</si>
  <si>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</si>
  <si>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</si>
  <si>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</si>
  <si>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</si>
  <si>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</si>
  <si>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</si>
  <si>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</si>
  <si>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</si>
  <si>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</si>
  <si>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</si>
  <si>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</si>
  <si>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</si>
  <si>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</si>
  <si>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</si>
  <si>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</si>
  <si>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</si>
  <si>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</si>
  <si>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</si>
  <si>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</si>
  <si>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</si>
  <si>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</si>
  <si>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</si>
  <si>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</si>
  <si>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</si>
  <si>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</si>
  <si>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</si>
  <si>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</si>
  <si>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</si>
  <si>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</si>
  <si>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</si>
  <si>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</si>
  <si>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</si>
  <si>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</si>
  <si>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</si>
  <si>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</si>
  <si>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</si>
  <si>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</si>
  <si>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</si>
  <si>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</si>
  <si>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</si>
  <si>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</si>
  <si>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</si>
  <si>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</si>
  <si>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</si>
  <si>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</si>
  <si>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</si>
  <si>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</si>
  <si>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</si>
  <si>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</si>
  <si>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</si>
  <si>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</si>
  <si>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</si>
  <si>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</si>
  <si>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</si>
  <si>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</si>
  <si>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</si>
  <si>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</si>
  <si>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</si>
  <si>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</si>
  <si>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</si>
  <si>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</si>
  <si>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</si>
  <si>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</si>
  <si>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</si>
  <si>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</si>
  <si>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</si>
  <si>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</si>
  <si>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</si>
  <si>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</si>
  <si>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</si>
  <si>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</si>
  <si>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</si>
  <si>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</si>
  <si>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</si>
  <si>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</si>
  <si>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</si>
  <si>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</si>
  <si>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</si>
  <si>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</si>
  <si>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</si>
  <si>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</si>
  <si>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</si>
  <si>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</si>
  <si>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</si>
  <si>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</si>
  <si>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</si>
  <si>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</si>
  <si>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</si>
  <si>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</si>
  <si>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</si>
  <si>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</si>
  <si>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</si>
  <si>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</si>
  <si>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</si>
  <si>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</si>
  <si>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</si>
  <si>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</si>
  <si>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</si>
  <si>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</si>
  <si>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</si>
  <si>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</si>
  <si>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</si>
  <si>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</si>
  <si>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</si>
  <si>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</si>
  <si>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</si>
  <si>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</si>
  <si>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</si>
  <si>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</si>
  <si>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</si>
  <si>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</si>
  <si>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</si>
  <si>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</si>
  <si>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</si>
  <si>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</si>
  <si>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</si>
  <si>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</si>
  <si>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</si>
  <si>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</si>
  <si>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</si>
  <si>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</si>
  <si>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</si>
  <si>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</si>
  <si>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</si>
  <si>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</si>
  <si>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</si>
  <si>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</si>
  <si>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</si>
  <si>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</si>
  <si>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</si>
  <si>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</si>
  <si>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</si>
  <si>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</si>
  <si>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</si>
  <si>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</si>
  <si>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</si>
  <si>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</si>
  <si>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</si>
  <si>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</si>
  <si>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</si>
  <si>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</si>
  <si>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</si>
  <si>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</si>
  <si>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</si>
  <si>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</si>
  <si>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</si>
  <si>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</si>
  <si>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</si>
  <si>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</si>
  <si>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</si>
  <si>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</si>
  <si>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</si>
  <si>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</si>
  <si>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</si>
  <si>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</si>
  <si>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</si>
  <si>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</si>
  <si>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</si>
  <si>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</si>
  <si>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</si>
  <si>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</si>
  <si>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</si>
  <si>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</si>
  <si>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</si>
  <si>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</si>
  <si>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</si>
  <si>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</si>
  <si>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</si>
  <si>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</si>
  <si>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</si>
  <si>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</si>
  <si>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</si>
  <si>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</si>
  <si>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</si>
  <si>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</si>
  <si>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</si>
  <si>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</si>
  <si>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</si>
  <si>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</si>
  <si>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</si>
  <si>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</si>
  <si>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</si>
  <si>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</si>
  <si>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</si>
  <si>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</si>
  <si>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</si>
  <si>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</si>
  <si>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</si>
  <si>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</si>
  <si>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</si>
  <si>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</si>
  <si>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</si>
  <si>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</si>
  <si>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</si>
  <si>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</si>
  <si>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</si>
  <si>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</si>
  <si>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</si>
  <si>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</si>
  <si>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</si>
  <si>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</si>
  <si>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</si>
  <si>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</si>
  <si>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</si>
  <si>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</si>
  <si>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</si>
  <si>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</si>
  <si>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</si>
  <si>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</si>
  <si>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</si>
  <si>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</si>
  <si>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</si>
  <si>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</si>
  <si>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</si>
  <si>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</si>
  <si>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</si>
  <si>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</si>
  <si>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</si>
  <si>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</si>
  <si>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</si>
  <si>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</si>
  <si>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</si>
  <si>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</si>
  <si>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</si>
  <si>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</si>
  <si>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</si>
  <si>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</si>
  <si>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</si>
  <si>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</si>
  <si>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</si>
  <si>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</si>
  <si>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</si>
  <si>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</si>
  <si>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</si>
  <si>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</si>
  <si>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</si>
  <si>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</si>
  <si>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</si>
  <si>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</si>
  <si>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</si>
  <si>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</si>
  <si>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</si>
  <si>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</si>
  <si>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</si>
  <si>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</si>
  <si>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</si>
  <si>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</si>
  <si>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</si>
  <si>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</si>
  <si>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</si>
  <si>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</si>
  <si>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</si>
  <si>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</si>
  <si>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</si>
  <si>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</si>
  <si>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</si>
  <si>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</si>
  <si>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</si>
  <si>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</si>
  <si>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</si>
  <si>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</si>
  <si>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</si>
  <si>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</si>
  <si>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</si>
  <si>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</si>
  <si>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</si>
  <si>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</si>
  <si>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</si>
  <si>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</si>
  <si>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</si>
  <si>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</si>
  <si>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</si>
  <si>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</si>
  <si>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</si>
  <si>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</si>
  <si>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</si>
  <si>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</si>
  <si>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</si>
  <si>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</si>
  <si>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</si>
  <si>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</si>
  <si>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</si>
  <si>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</si>
  <si>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</si>
  <si>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</si>
  <si>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</si>
  <si>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</si>
  <si>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</si>
  <si>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</si>
  <si>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</si>
  <si>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</si>
  <si>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</si>
  <si>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</si>
  <si>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</si>
  <si>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</si>
  <si>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</si>
  <si>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</si>
  <si>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</si>
  <si>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</si>
  <si>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</si>
  <si>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</si>
  <si>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</si>
  <si>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</si>
  <si>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</si>
  <si>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</si>
  <si>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</si>
  <si>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</si>
  <si>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</si>
  <si>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</si>
  <si>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</si>
  <si>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</si>
  <si>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</si>
  <si>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</si>
  <si>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</si>
  <si>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</si>
  <si>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</si>
  <si>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</si>
  <si>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</si>
  <si>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</si>
  <si>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</si>
  <si>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</si>
  <si>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</si>
  <si>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</si>
  <si>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</si>
  <si>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</si>
  <si>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</si>
  <si>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</si>
  <si>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</si>
  <si>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</si>
  <si>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</si>
  <si>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</si>
  <si>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</si>
  <si>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</si>
  <si>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</si>
  <si>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</si>
  <si>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</si>
  <si>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</si>
  <si>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</si>
  <si>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</si>
  <si>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</si>
  <si>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</si>
  <si>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</si>
  <si>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</si>
  <si>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</si>
  <si>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</si>
  <si>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</si>
  <si>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</si>
  <si>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</si>
  <si>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</si>
  <si>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</si>
  <si>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</si>
  <si>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</si>
  <si>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</si>
  <si>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</si>
  <si>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</si>
  <si>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</si>
  <si>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</si>
  <si>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</si>
  <si>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</si>
  <si>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</si>
  <si>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</si>
  <si>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</si>
  <si>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</si>
  <si>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</si>
  <si>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</si>
  <si>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</si>
  <si>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</si>
  <si>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</si>
  <si>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</si>
  <si>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</si>
  <si>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</si>
  <si>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</si>
  <si>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</si>
  <si>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</si>
  <si>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</si>
  <si>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</si>
  <si>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</si>
  <si>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</si>
  <si>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</si>
  <si>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</si>
  <si>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</si>
  <si>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</si>
  <si>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</si>
  <si>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</si>
  <si>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</si>
  <si>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</si>
  <si>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</si>
  <si>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</si>
  <si>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</si>
  <si>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</si>
  <si>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</si>
  <si>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</si>
  <si>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</si>
  <si>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</si>
  <si>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</si>
  <si>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</si>
  <si>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</si>
  <si>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</si>
  <si>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</si>
  <si>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</si>
  <si>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</si>
  <si>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</si>
  <si>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</si>
  <si>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</si>
  <si>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</si>
  <si>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</si>
  <si>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</si>
  <si>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</si>
  <si>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</si>
  <si>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</si>
  <si>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</si>
  <si>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</si>
  <si>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</si>
  <si>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</si>
  <si>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</si>
  <si>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</si>
  <si>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</si>
  <si>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</si>
  <si>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</si>
  <si>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</si>
  <si>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</si>
  <si>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</si>
  <si>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</si>
  <si>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</si>
  <si>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</si>
  <si>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</si>
  <si>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</si>
  <si>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</si>
  <si>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</si>
  <si>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</si>
  <si>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</si>
  <si>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</si>
  <si>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</si>
  <si>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</si>
  <si>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</si>
  <si>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</si>
  <si>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</si>
  <si>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</si>
  <si>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</si>
  <si>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</si>
  <si>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</si>
  <si>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</si>
  <si>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</si>
  <si>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</si>
  <si>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</si>
  <si>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</si>
  <si>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</si>
  <si>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</si>
  <si>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</si>
  <si>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</si>
  <si>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</si>
  <si>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</si>
  <si>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</si>
  <si>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</si>
  <si>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</si>
  <si>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</si>
  <si>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</si>
  <si>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</si>
  <si>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</si>
  <si>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</si>
  <si>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</si>
  <si>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</si>
  <si>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</si>
  <si>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</si>
  <si>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</si>
  <si>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</si>
  <si>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</si>
  <si>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</si>
  <si>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</si>
  <si>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</si>
  <si>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</si>
  <si>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</si>
  <si>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</si>
  <si>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</si>
  <si>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</si>
  <si>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</si>
  <si>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</si>
  <si>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</si>
  <si>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</si>
  <si>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</si>
  <si>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</si>
  <si>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</si>
  <si>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</si>
  <si>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</si>
  <si>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</si>
  <si>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</si>
  <si>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</si>
  <si>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</si>
  <si>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</si>
  <si>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</si>
  <si>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</si>
  <si>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</si>
  <si>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</si>
  <si>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</si>
  <si>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</si>
  <si>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</si>
  <si>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</si>
  <si>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</si>
  <si>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</si>
  <si>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</si>
  <si>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</si>
  <si>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</si>
  <si>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</si>
  <si>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</si>
  <si>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</si>
  <si>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</si>
  <si>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</si>
  <si>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</si>
  <si>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</si>
  <si>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</si>
  <si>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</si>
  <si>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</si>
  <si>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</si>
  <si>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</si>
  <si>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</si>
  <si>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</si>
  <si>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</si>
  <si>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</si>
  <si>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</si>
  <si>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</si>
  <si>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</si>
  <si>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</si>
  <si>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</si>
  <si>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</si>
  <si>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</si>
  <si>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</si>
  <si>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</si>
  <si>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</si>
  <si>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</si>
  <si>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</si>
  <si>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</si>
  <si>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</si>
  <si>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</si>
  <si>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</si>
  <si>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</si>
  <si>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</si>
  <si>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</si>
  <si>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</si>
  <si>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</si>
  <si>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</si>
  <si>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</si>
  <si>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</si>
  <si>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</si>
  <si>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</si>
  <si>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</si>
  <si>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</si>
  <si>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</si>
  <si>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</si>
  <si>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</si>
  <si>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</si>
  <si>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</si>
  <si>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</si>
  <si>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</si>
  <si>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</si>
  <si>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</si>
  <si>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</si>
  <si>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</si>
  <si>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</si>
  <si>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</si>
  <si>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</si>
  <si>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</si>
  <si>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</si>
  <si>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</si>
  <si>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</si>
  <si>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</si>
  <si>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</si>
  <si>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</si>
  <si>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</si>
  <si>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</si>
  <si>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</si>
  <si>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</si>
  <si>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</si>
  <si>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</si>
  <si>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</si>
  <si>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</si>
  <si>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</si>
  <si>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</si>
  <si>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</si>
  <si>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</si>
  <si>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</si>
  <si>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</si>
  <si>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</si>
  <si>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</si>
  <si>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</si>
  <si>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</si>
  <si>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</si>
  <si>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</si>
  <si>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</si>
  <si>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</si>
  <si>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</si>
  <si>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</si>
  <si>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</si>
  <si>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</si>
  <si>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</si>
  <si>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</si>
  <si>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</si>
  <si>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</si>
  <si>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</si>
  <si>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</si>
  <si>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</si>
  <si>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</si>
  <si>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</si>
  <si>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</si>
  <si>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</si>
  <si>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</si>
  <si>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</si>
  <si>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</si>
  <si>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</si>
  <si>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</si>
  <si>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</si>
  <si>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</si>
  <si>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</si>
  <si>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</si>
  <si>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</si>
  <si>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</si>
  <si>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</si>
  <si>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</si>
  <si>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</si>
  <si>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</si>
  <si>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</si>
  <si>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</si>
  <si>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</si>
  <si>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</si>
  <si>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</si>
  <si>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</si>
  <si>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</si>
  <si>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</si>
  <si>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</si>
  <si>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</si>
  <si>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</si>
  <si>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</si>
  <si>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</si>
  <si>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</si>
  <si>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</si>
  <si>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</si>
  <si>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</si>
  <si>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</si>
  <si>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</si>
  <si>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</si>
  <si>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</si>
  <si>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</si>
  <si>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</si>
  <si>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</si>
  <si>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</si>
  <si>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</si>
  <si>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</si>
  <si>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</si>
  <si>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</si>
  <si>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</si>
  <si>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</si>
  <si>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</si>
  <si>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</si>
  <si>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</si>
  <si>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</si>
  <si>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</si>
  <si>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</si>
  <si>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</si>
  <si>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</si>
  <si>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</si>
  <si>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</si>
  <si>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</si>
  <si>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</si>
  <si>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</si>
  <si>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</si>
  <si>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</si>
  <si>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</si>
  <si>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</si>
  <si>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</si>
  <si>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</si>
  <si>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</si>
  <si>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</si>
  <si>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</si>
  <si>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</si>
  <si>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</si>
  <si>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</si>
  <si>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</si>
  <si>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</si>
  <si>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</si>
  <si>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</si>
  <si>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</si>
  <si>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</si>
  <si>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</si>
  <si>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</si>
  <si>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</si>
  <si>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</si>
  <si>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</si>
  <si>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</si>
  <si>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</si>
  <si>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</si>
  <si>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</si>
  <si>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</si>
  <si>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</si>
  <si>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</si>
  <si>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</si>
  <si>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</si>
  <si>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</si>
  <si>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</si>
  <si>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</si>
  <si>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</si>
  <si>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</si>
  <si>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</si>
  <si>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</si>
  <si>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</si>
  <si>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</si>
  <si>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</si>
  <si>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</si>
  <si>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</si>
  <si>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</si>
  <si>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</si>
  <si>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</si>
  <si>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</si>
  <si>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</si>
  <si>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</si>
  <si>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</si>
  <si>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</si>
  <si>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</si>
  <si>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</si>
  <si>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</si>
  <si>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</si>
  <si>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</si>
  <si>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</si>
  <si>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</si>
  <si>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</si>
  <si>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</si>
  <si>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</si>
  <si>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</si>
  <si>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</si>
  <si>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</si>
  <si>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</si>
  <si>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</si>
  <si>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</si>
  <si>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</si>
  <si>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</si>
  <si>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</si>
  <si>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</si>
  <si>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</si>
  <si>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</si>
  <si>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</si>
  <si>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</si>
  <si>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</si>
  <si>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</si>
  <si>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</si>
  <si>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</si>
  <si>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</si>
  <si>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</si>
  <si>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</si>
  <si>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</si>
  <si>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</si>
  <si>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</si>
  <si>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</si>
  <si>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</si>
  <si>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</si>
  <si>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</si>
  <si>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</si>
  <si>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</si>
  <si>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</si>
  <si>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</si>
  <si>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</si>
  <si>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</si>
  <si>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</si>
  <si>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</si>
  <si>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</si>
  <si>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</si>
  <si>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</si>
  <si>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</si>
  <si>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</si>
  <si>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</si>
  <si>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</si>
  <si>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</si>
  <si>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</si>
  <si>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</si>
  <si>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</si>
  <si>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</si>
  <si>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</si>
  <si>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</si>
  <si>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</si>
  <si>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</si>
  <si>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</si>
  <si>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</si>
  <si>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</si>
  <si>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</si>
  <si>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</si>
  <si>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</si>
  <si>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</si>
  <si>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</si>
  <si>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</si>
  <si>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</si>
  <si>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</si>
  <si>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</si>
  <si>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</si>
  <si>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</si>
  <si>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</si>
  <si>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</si>
  <si>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</si>
  <si>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</si>
  <si>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</si>
  <si>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</si>
  <si>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</si>
  <si>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</si>
  <si>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</si>
  <si>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</si>
  <si>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</si>
  <si>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</si>
  <si>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</si>
  <si>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</si>
  <si>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</si>
  <si>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</si>
  <si>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</si>
  <si>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</si>
  <si>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</si>
  <si>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</si>
  <si>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</si>
  <si>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</si>
  <si>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</si>
  <si>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</si>
  <si>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</si>
  <si>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</si>
  <si>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</si>
  <si>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</si>
  <si>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</si>
  <si>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</si>
  <si>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</si>
  <si>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</si>
  <si>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</si>
  <si>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</si>
  <si>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</si>
  <si>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</si>
  <si>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</si>
  <si>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</si>
  <si>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</si>
  <si>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</si>
  <si>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</si>
  <si>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</si>
  <si>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</si>
  <si>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</si>
  <si>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</si>
  <si>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</si>
  <si>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</si>
  <si>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</si>
  <si>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</si>
  <si>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</si>
  <si>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</si>
  <si>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</si>
  <si>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</si>
  <si>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</si>
  <si>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</si>
  <si>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</si>
  <si>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</si>
  <si>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</si>
  <si>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</si>
  <si>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</si>
  <si>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</si>
  <si>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</si>
  <si>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</si>
  <si>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</si>
  <si>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</si>
  <si>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</si>
  <si>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</si>
  <si>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</si>
  <si>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</si>
  <si>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</si>
  <si>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</si>
  <si>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</si>
  <si>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</si>
  <si>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</si>
  <si>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</si>
  <si>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</si>
  <si>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</si>
  <si>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</si>
  <si>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</si>
  <si>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</si>
  <si>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</si>
  <si>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</si>
  <si>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</si>
  <si>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</si>
  <si>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</si>
  <si>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</si>
  <si>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</si>
  <si>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</si>
  <si>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</si>
  <si>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</si>
  <si>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</si>
  <si>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</si>
  <si>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</si>
  <si>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</si>
  <si>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</si>
  <si>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</si>
  <si>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</si>
  <si>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</si>
  <si>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</si>
  <si>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</si>
  <si>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</si>
  <si>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</si>
  <si>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</si>
  <si>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</si>
  <si>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</si>
  <si>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</si>
  <si>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</si>
  <si>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</si>
  <si>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</si>
  <si>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</si>
  <si>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</si>
  <si>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</si>
  <si>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</si>
  <si>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</si>
  <si>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</si>
  <si>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</si>
  <si>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</si>
  <si>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</si>
  <si>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</si>
  <si>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</si>
  <si>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</si>
  <si>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</si>
  <si>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</si>
  <si>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</si>
  <si>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</si>
  <si>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</si>
  <si>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</si>
  <si>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</si>
  <si>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</si>
  <si>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</si>
  <si>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</si>
  <si>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</si>
  <si>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</si>
  <si>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</si>
  <si>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</si>
  <si>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</si>
  <si>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</si>
  <si>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</si>
  <si>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</si>
  <si>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</si>
  <si>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</si>
  <si>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</si>
  <si>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</si>
  <si>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</si>
  <si>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</si>
  <si>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</si>
  <si>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</si>
  <si>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</si>
  <si>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</si>
  <si>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</si>
  <si>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</si>
  <si>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</si>
  <si>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</si>
  <si>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</si>
  <si>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</si>
  <si>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</si>
  <si>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</si>
  <si>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</si>
  <si>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</si>
  <si>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</si>
  <si>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</si>
  <si>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</si>
  <si>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</si>
  <si>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</si>
  <si>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</si>
  <si>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</si>
  <si>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</si>
  <si>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</si>
  <si>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</si>
  <si>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</si>
  <si>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</si>
  <si>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</si>
  <si>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</si>
  <si>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</si>
  <si>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</si>
  <si>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</si>
  <si>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</si>
  <si>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</si>
  <si>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</si>
  <si>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</si>
  <si>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</si>
  <si>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</si>
  <si>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</si>
  <si>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</si>
  <si>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</si>
  <si>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</si>
  <si>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</si>
  <si>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</si>
  <si>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</si>
  <si>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</si>
  <si>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</si>
  <si>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</si>
  <si>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</si>
  <si>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</si>
  <si>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</si>
  <si>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</si>
  <si>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</si>
  <si>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</si>
  <si>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</si>
  <si>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</si>
  <si>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</si>
  <si>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</si>
  <si>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</si>
  <si>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</si>
  <si>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</si>
  <si>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</si>
  <si>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</si>
  <si>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</si>
  <si>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</si>
  <si>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</si>
  <si>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</si>
  <si>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</si>
  <si>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</si>
  <si>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</si>
  <si>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</si>
  <si>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</si>
  <si>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</si>
  <si>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</si>
  <si>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</si>
  <si>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</si>
  <si>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</si>
  <si>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</si>
  <si>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</si>
  <si>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</si>
  <si>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</si>
  <si>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</si>
  <si>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</si>
  <si>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</si>
  <si>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</si>
  <si>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</si>
  <si>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</si>
  <si>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</si>
  <si>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</si>
  <si>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</si>
  <si>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</si>
  <si>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</si>
  <si>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</si>
  <si>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</si>
  <si>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</si>
  <si>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</si>
  <si>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</si>
  <si>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</si>
  <si>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</si>
  <si>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</si>
  <si>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</si>
  <si>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</si>
  <si>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</si>
  <si>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</si>
  <si>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</si>
  <si>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</si>
  <si>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</si>
  <si>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</si>
  <si>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</si>
  <si>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</si>
  <si>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</si>
  <si>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</si>
  <si>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</si>
  <si>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</si>
  <si>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</si>
  <si>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</si>
  <si>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</si>
  <si>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</si>
  <si>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</si>
  <si>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</si>
  <si>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</si>
  <si>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</si>
  <si>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</si>
  <si>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</si>
  <si>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</si>
  <si>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</si>
  <si>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</si>
  <si>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</si>
  <si>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</si>
  <si>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</si>
  <si>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</si>
  <si>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</si>
  <si>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</si>
  <si>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</si>
  <si>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</si>
  <si>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</si>
  <si>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</si>
  <si>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</si>
  <si>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</si>
  <si>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</si>
  <si>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</si>
  <si>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</si>
  <si>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</si>
  <si>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</si>
  <si>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</si>
  <si>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</si>
  <si>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</si>
  <si>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</si>
  <si>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</si>
  <si>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</si>
  <si>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</si>
  <si>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</si>
  <si>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</si>
  <si>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</si>
  <si>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</si>
  <si>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</si>
  <si>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</si>
  <si>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</si>
  <si>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</si>
  <si>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</si>
  <si>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</si>
  <si>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</si>
  <si>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</si>
  <si>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</si>
  <si>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</si>
  <si>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</si>
  <si>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</si>
  <si>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</si>
  <si>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</si>
  <si>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</si>
  <si>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</si>
  <si>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</si>
  <si>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</si>
  <si>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</si>
  <si>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</si>
  <si>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</si>
  <si>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</si>
  <si>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</si>
  <si>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</si>
  <si>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</si>
  <si>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</si>
  <si>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</si>
  <si>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</si>
  <si>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</si>
  <si>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</si>
  <si>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</si>
  <si>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</si>
  <si>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</si>
  <si>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</si>
  <si>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</si>
  <si>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</si>
  <si>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</si>
  <si>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</si>
  <si>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</si>
  <si>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</si>
  <si>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</si>
  <si>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</si>
  <si>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</si>
  <si>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</si>
  <si>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</si>
  <si>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</si>
  <si>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</si>
  <si>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</si>
  <si>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</si>
  <si>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</si>
  <si>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</si>
  <si>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</si>
  <si>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</si>
  <si>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</si>
  <si>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</si>
  <si>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</si>
  <si>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</si>
  <si>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</si>
  <si>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</si>
  <si>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</si>
  <si>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</si>
  <si>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</si>
  <si>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</si>
  <si>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</si>
  <si>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</si>
  <si>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</si>
  <si>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</si>
  <si>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</si>
  <si>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</si>
  <si>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</si>
  <si>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</si>
  <si>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</si>
  <si>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</si>
  <si>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</si>
  <si>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</si>
  <si>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</si>
  <si>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</si>
  <si>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</si>
  <si>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</si>
  <si>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</si>
  <si>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</si>
  <si>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</si>
  <si>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</si>
  <si>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</si>
  <si>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</si>
  <si>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</si>
  <si>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</si>
  <si>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</si>
  <si>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</si>
  <si>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</si>
  <si>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</si>
  <si>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</si>
  <si>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</si>
  <si>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</si>
  <si>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</si>
  <si>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</si>
  <si>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</si>
  <si>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</si>
  <si>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</si>
  <si>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</si>
  <si>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</si>
  <si>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</si>
  <si>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</si>
  <si>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</si>
  <si>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</si>
  <si>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</si>
  <si>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</si>
  <si>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</si>
  <si>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</si>
  <si>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</si>
  <si>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</si>
  <si>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</si>
  <si>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</si>
  <si>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</si>
  <si>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</si>
  <si>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</si>
  <si>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</si>
  <si>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</si>
  <si>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</si>
  <si>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</si>
  <si>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</si>
  <si>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</si>
  <si>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</si>
  <si>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</si>
  <si>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</si>
  <si>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</si>
  <si>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</si>
  <si>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</si>
  <si>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</si>
  <si>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</si>
  <si>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</si>
  <si>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</si>
  <si>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</si>
  <si>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</si>
  <si>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</si>
  <si>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</si>
  <si>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</si>
  <si>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</si>
  <si>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</si>
  <si>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</si>
  <si>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</si>
  <si>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</si>
  <si>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</si>
  <si>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</si>
  <si>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</si>
  <si>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</si>
  <si>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</si>
  <si>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</si>
  <si>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</si>
  <si>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</si>
  <si>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</si>
  <si>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</si>
  <si>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</si>
  <si>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</si>
  <si>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</si>
  <si>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</si>
  <si>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</si>
  <si>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</si>
  <si>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</si>
  <si>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</si>
  <si>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</si>
  <si>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</si>
  <si>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</si>
  <si>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</si>
  <si>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</si>
  <si>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</si>
  <si>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</si>
  <si>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</si>
  <si>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</si>
  <si>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</si>
  <si>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</si>
  <si>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</si>
  <si>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</si>
  <si>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</si>
  <si>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</si>
  <si>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</si>
  <si>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</si>
  <si>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</si>
  <si>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</si>
  <si>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</si>
  <si>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</si>
  <si>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</si>
  <si>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</si>
  <si>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</si>
  <si>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</si>
  <si>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</si>
  <si>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</si>
  <si>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</si>
  <si>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</si>
  <si>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</si>
  <si>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</si>
  <si>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</si>
  <si>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</si>
  <si>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</si>
  <si>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</si>
  <si>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</si>
  <si>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</si>
  <si>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</si>
  <si>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</si>
  <si>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</si>
  <si>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</si>
  <si>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</si>
  <si>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</si>
  <si>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</si>
  <si>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</si>
  <si>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</si>
  <si>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</si>
  <si>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</si>
  <si>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</si>
  <si>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</si>
  <si>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</si>
  <si>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</si>
  <si>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</si>
  <si>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</si>
  <si>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</si>
  <si>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</si>
  <si>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</si>
  <si>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</si>
  <si>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</si>
  <si>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</si>
  <si>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</si>
  <si>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</si>
  <si>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</si>
  <si>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</si>
  <si>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</si>
  <si>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</si>
  <si>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</si>
  <si>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</si>
  <si>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</si>
  <si>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</si>
  <si>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</si>
  <si>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</si>
  <si>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</si>
  <si>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</si>
  <si>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</si>
  <si>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</si>
  <si>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</si>
  <si>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</si>
  <si>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</si>
  <si>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</si>
  <si>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</si>
  <si>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</si>
  <si>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</si>
  <si>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</si>
  <si>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</si>
  <si>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</si>
  <si>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</si>
  <si>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</si>
  <si>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</si>
  <si>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</si>
  <si>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</si>
  <si>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</si>
  <si>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</si>
  <si>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</si>
  <si>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</si>
  <si>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</si>
  <si>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</si>
  <si>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</si>
  <si>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</si>
  <si>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</si>
  <si>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</si>
  <si>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</si>
  <si>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</si>
  <si>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</si>
  <si>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</si>
  <si>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</si>
  <si>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</si>
  <si>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</si>
  <si>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</si>
  <si>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</si>
  <si>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</si>
  <si>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</si>
  <si>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</si>
  <si>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</si>
  <si>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</si>
  <si>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</si>
  <si>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</si>
  <si>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</si>
  <si>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</si>
  <si>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</si>
  <si>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</si>
  <si>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</si>
  <si>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</si>
  <si>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</si>
  <si>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</si>
  <si>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</si>
  <si>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</si>
  <si>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</si>
  <si>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</si>
  <si>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</si>
  <si>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</si>
  <si>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</si>
  <si>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</si>
  <si>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</si>
  <si>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</si>
  <si>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</si>
  <si>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</si>
  <si>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</si>
  <si>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</si>
  <si>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</si>
  <si>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</si>
  <si>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</si>
  <si>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</si>
  <si>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</si>
  <si>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</si>
  <si>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</si>
  <si>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</si>
  <si>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</si>
  <si>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</si>
  <si>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</si>
  <si>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</si>
  <si>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</si>
  <si>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</si>
  <si>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</si>
  <si>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</si>
  <si>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</si>
  <si>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</si>
  <si>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</si>
  <si>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</si>
  <si>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</si>
  <si>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</si>
  <si>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</si>
  <si>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</si>
  <si>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</si>
  <si>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</si>
  <si>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</si>
  <si>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</si>
  <si>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</si>
  <si>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</si>
  <si>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</si>
  <si>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</si>
  <si>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</si>
  <si>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</si>
  <si>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</si>
  <si>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</si>
  <si>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</si>
  <si>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</si>
  <si>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</si>
  <si>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</si>
  <si>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</si>
  <si>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</si>
  <si>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</si>
  <si>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</si>
  <si>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</si>
  <si>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</si>
  <si>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</si>
  <si>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</si>
  <si>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</si>
  <si>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</si>
  <si>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</si>
  <si>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</si>
  <si>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</si>
  <si>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</si>
  <si>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</si>
  <si>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</si>
  <si>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</si>
  <si>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</si>
  <si>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</si>
  <si>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</si>
  <si>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</si>
  <si>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</si>
  <si>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</si>
  <si>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</si>
  <si>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</si>
  <si>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</si>
  <si>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</si>
  <si>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</si>
  <si>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</si>
  <si>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</si>
  <si>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</si>
  <si>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</si>
  <si>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</si>
  <si>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</si>
  <si>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</si>
  <si>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</si>
  <si>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</si>
  <si>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</si>
  <si>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</si>
  <si>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</si>
  <si>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</si>
  <si>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</si>
  <si>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</si>
  <si>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</si>
  <si>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</si>
  <si>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</si>
  <si>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</si>
  <si>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</si>
  <si>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</si>
  <si>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</si>
  <si>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</si>
  <si>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</si>
  <si>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</si>
  <si>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</si>
  <si>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</si>
  <si>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</si>
  <si>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</si>
  <si>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</si>
  <si>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</si>
  <si>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</si>
  <si>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</si>
  <si>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</si>
  <si>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</si>
  <si>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</si>
  <si>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</si>
  <si>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</si>
  <si>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</si>
  <si>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</si>
  <si>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</si>
  <si>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</si>
  <si>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</si>
  <si>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</si>
  <si>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</si>
  <si>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</si>
  <si>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</si>
  <si>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</si>
  <si>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</si>
  <si>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</si>
  <si>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</si>
  <si>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</si>
  <si>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</si>
  <si>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</si>
  <si>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</si>
  <si>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</si>
  <si>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</si>
  <si>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</si>
  <si>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</si>
  <si>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</si>
  <si>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</si>
  <si>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</si>
  <si>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</si>
  <si>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</si>
  <si>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</si>
  <si>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</si>
  <si>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</si>
  <si>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</si>
  <si>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</si>
  <si>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</si>
  <si>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</si>
  <si>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</si>
  <si>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</si>
  <si>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</si>
  <si>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</si>
  <si>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</si>
  <si>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</si>
  <si>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</si>
  <si>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</si>
  <si>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</si>
  <si>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</si>
  <si>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</si>
  <si>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</si>
  <si>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</si>
  <si>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</si>
  <si>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</si>
  <si>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</si>
  <si>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</si>
  <si>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</si>
  <si>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</si>
  <si>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</si>
  <si>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</si>
  <si>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</si>
  <si>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</si>
  <si>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</si>
  <si>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</si>
  <si>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</si>
  <si>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</si>
  <si>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</si>
  <si>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</si>
  <si>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</si>
  <si>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</si>
  <si>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</si>
  <si>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</si>
  <si>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</si>
  <si>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</si>
  <si>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</si>
  <si>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</si>
  <si>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</si>
  <si>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</si>
  <si>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</si>
  <si>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</si>
  <si>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</si>
  <si>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</si>
  <si>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</si>
  <si>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</si>
  <si>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</si>
  <si>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</si>
  <si>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</si>
  <si>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</si>
  <si>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</si>
  <si>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</si>
  <si>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</si>
  <si>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</si>
  <si>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</si>
  <si>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</si>
  <si>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</si>
  <si>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</si>
  <si>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</si>
  <si>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</si>
  <si>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</si>
  <si>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</si>
  <si>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</si>
  <si>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</si>
  <si>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</si>
  <si>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</si>
  <si>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</si>
  <si>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</si>
  <si>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</si>
  <si>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</si>
  <si>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</si>
  <si>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</si>
  <si>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</si>
  <si>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</si>
  <si>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</si>
  <si>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</si>
  <si>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</si>
  <si>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</si>
  <si>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</si>
  <si>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</si>
  <si>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</si>
  <si>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</si>
  <si>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</si>
  <si>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</si>
  <si>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</si>
  <si>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</si>
  <si>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</si>
  <si>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</si>
  <si>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</si>
  <si>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</si>
  <si>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</si>
  <si>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</si>
  <si>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</si>
  <si>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</si>
  <si>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</si>
  <si>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</si>
  <si>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</si>
  <si>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</si>
  <si>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</si>
  <si>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</si>
  <si>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</si>
  <si>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</si>
  <si>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</si>
  <si>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</si>
  <si>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</si>
  <si>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</si>
  <si>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</si>
  <si>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</si>
  <si>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</si>
  <si>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</si>
  <si>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</si>
  <si>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</si>
  <si>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</si>
  <si>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</si>
  <si>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</si>
  <si>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</si>
  <si>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</si>
  <si>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</si>
  <si>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</si>
  <si>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</si>
  <si>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</si>
  <si>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</si>
  <si>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</si>
  <si>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</si>
  <si>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</si>
  <si>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</si>
  <si>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</si>
  <si>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</si>
  <si>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</si>
  <si>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</si>
  <si>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</si>
  <si>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</si>
  <si>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</si>
  <si>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</si>
  <si>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</si>
  <si>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</si>
  <si>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</si>
  <si>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</si>
  <si>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</si>
  <si>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</si>
  <si>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</si>
  <si>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</si>
  <si>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</si>
  <si>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</si>
  <si>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</si>
  <si>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</si>
  <si>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</si>
  <si>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</si>
  <si>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</si>
  <si>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</si>
  <si>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</si>
  <si>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</si>
  <si>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</si>
  <si>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</si>
  <si>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</si>
  <si>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</si>
  <si>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</si>
  <si>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</si>
  <si>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</si>
  <si>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</si>
  <si>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</si>
  <si>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</si>
  <si>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</si>
  <si>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</si>
  <si>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</si>
  <si>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</si>
  <si>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</si>
  <si>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</si>
  <si>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</si>
  <si>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</si>
  <si>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</si>
  <si>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</si>
  <si>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</si>
  <si>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</si>
  <si>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</si>
  <si>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</si>
  <si>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</si>
  <si>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</si>
  <si>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</si>
  <si>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</si>
  <si>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</si>
  <si>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</si>
  <si>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</si>
  <si>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</si>
  <si>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</si>
  <si>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</si>
  <si>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</si>
  <si>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</si>
  <si>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</si>
  <si>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</si>
  <si>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</si>
  <si>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</si>
  <si>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</si>
  <si>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</si>
  <si>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</si>
  <si>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</si>
  <si>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</si>
  <si>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</si>
  <si>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</si>
  <si>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</si>
  <si>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</si>
  <si>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</si>
  <si>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</si>
  <si>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</si>
  <si>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</si>
  <si>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</si>
  <si>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</si>
  <si>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</si>
  <si>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</si>
  <si>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</si>
  <si>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</si>
  <si>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</si>
  <si>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</si>
  <si>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</si>
  <si>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</si>
  <si>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</si>
  <si>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</si>
  <si>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</si>
  <si>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</si>
  <si>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</si>
  <si>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</si>
  <si>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</si>
  <si>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</si>
  <si>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</si>
  <si>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</si>
  <si>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</si>
  <si>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</si>
  <si>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</si>
  <si>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</si>
  <si>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</si>
  <si>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</si>
  <si>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</si>
  <si>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</si>
  <si>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</si>
  <si>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</si>
  <si>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</si>
  <si>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</si>
  <si>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</si>
  <si>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</si>
  <si>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</si>
  <si>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</si>
  <si>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</si>
  <si>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</si>
  <si>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</si>
  <si>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</si>
  <si>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</si>
  <si>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</si>
  <si>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</si>
  <si>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</si>
  <si>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</si>
  <si>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</si>
  <si>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</si>
  <si>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</si>
  <si>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</si>
  <si>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</si>
  <si>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</si>
  <si>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</si>
  <si>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</si>
  <si>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</si>
  <si>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</si>
  <si>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</si>
  <si>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</si>
  <si>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</si>
  <si>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</si>
  <si>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</si>
  <si>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</si>
  <si>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</si>
  <si>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</si>
  <si>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</si>
  <si>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</si>
  <si>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</si>
  <si>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</si>
  <si>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</si>
  <si>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</si>
  <si>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</si>
  <si>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</si>
  <si>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</si>
  <si>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</si>
  <si>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</si>
  <si>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</si>
  <si>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</si>
  <si>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</si>
  <si>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</si>
  <si>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</si>
  <si>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</si>
  <si>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</si>
  <si>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</si>
  <si>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</si>
  <si>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</si>
  <si>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</si>
  <si>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</si>
  <si>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</si>
  <si>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</si>
  <si>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</si>
  <si>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</si>
  <si>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</si>
  <si>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</si>
  <si>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</si>
  <si>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</si>
  <si>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</si>
  <si>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</si>
  <si>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</si>
  <si>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</si>
  <si>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</si>
  <si>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</si>
  <si>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</si>
  <si>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</si>
  <si>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</si>
  <si>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</si>
  <si>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</si>
  <si>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</si>
  <si>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</si>
  <si>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</si>
  <si>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</si>
  <si>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</si>
  <si>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</si>
  <si>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</si>
  <si>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</si>
  <si>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</si>
  <si>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</si>
  <si>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</si>
  <si>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</si>
  <si>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</si>
  <si>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</si>
  <si>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</si>
  <si>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</si>
  <si>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</si>
  <si>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</si>
  <si>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</si>
  <si>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</si>
  <si>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</si>
  <si>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</si>
  <si>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</si>
  <si>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</si>
  <si>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</si>
  <si>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</si>
  <si>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</si>
  <si>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</si>
  <si>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</si>
  <si>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</si>
  <si>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</si>
  <si>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</si>
  <si>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</si>
  <si>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</si>
  <si>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</si>
  <si>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</si>
  <si>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</si>
  <si>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</si>
  <si>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</si>
  <si>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</si>
  <si>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</si>
  <si>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</si>
  <si>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</si>
  <si>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</si>
  <si>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</si>
  <si>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</si>
  <si>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</si>
  <si>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</si>
  <si>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</si>
  <si>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</si>
  <si>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</si>
  <si>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</si>
  <si>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</si>
  <si>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</si>
  <si>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</si>
  <si>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 xml:space="preserve">team facing pg issue, another team dispatched eta 120m </t>
  </si>
  <si>
    <t>PCM-20251025-00000832</t>
  </si>
  <si>
    <t>30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</si>
  <si>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</si>
  <si>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</si>
  <si>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</si>
  <si>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</si>
  <si>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</si>
  <si>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</si>
  <si>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PCM-20251025-00000867</t>
  </si>
  <si>
    <t>EM Team on the way ETA: 30 Mins</t>
  </si>
  <si>
    <t>No PCM</t>
  </si>
  <si>
    <t>Team will check after JDJZ0786 / ETA 80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</si>
</sst>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5" totalsRowShown="0" headerRowDxfId="48" dataDxfId="47" headerRowBorderDxfId="45" tableBorderDxfId="46" totalsRowBorderDxfId="44">
  <autoFilter ref="A1:L22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7" totalsRowShown="0" headerRowDxfId="15" dataDxfId="14" headerRowBorderDxfId="12" tableBorderDxfId="13">
  <autoFilter ref="A1:L13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292.59626481481246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12.101276388886617</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45955.544690740739</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45955.544690740739</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45955.544690740739</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45955.544690740739</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45955.544690740739</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45955.544690740739</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45955.544690740739</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45955.544690740739</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45955.544690740739</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45955.544690740739</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45955.544690740739</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45955.544690740739</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45955.544690740739</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45955.544690740739</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45955.544690740739</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45955.544690740739</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45955.544690740739</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45955.544690740739</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45955.544690740739</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45955.544690740739</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45955.544690740739</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45955.544690740739</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45955.544690740739</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45955.544690740739</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45955.544690740739</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45955.544690740739</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45955.544690740739</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45955.544690740739</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45955.544690740739</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45955.544690740739</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45955.544690740739</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45955.544690740739</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45955.544690740739</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45955.544690740739</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45955.544690740739</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45955.544690740739</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45955.544690740739</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45955.544690740739</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45955.544690740739</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45955.544690740739</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45955.544690740739</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45955.544690740739</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45955.544690740739</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45955.544690740739</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45955.544690740739</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45955.544690740739</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45955.544690740739</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45955.544690740739</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45955.544690740739</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45955.544690740739</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45955.544690740739</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45955.544690740739</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45955.544690740739</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45955.544690740739</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45955.544690740739</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45955.544690740739</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45955.544690740739</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tabSelected="1" workbookViewId="0">
      <selection activeCell="D8" sqre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130.54485277777712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11.048915277773631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45955.544690740739</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45955.544690740739</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R2</v>
      </c>
      <c r="C7" s="18"/>
      <c r="D7" s="18" t="s">
        <v>26767</v>
      </c>
      <c r="E7" s="115"/>
      <c r="F7" s="116"/>
      <c r="G7" s="117">
        <f ca="1">IFERROR(NOW()-F7,"-")</f>
        <v>45955.544690740739</v>
      </c>
      <c r="H7" s="116"/>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45955.544690740739</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45955.544690740739</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45955.544690740739</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45955.544690740739</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45955.544690740739</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45955.544690740739</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45955.544690740739</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45955.544690740739</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45955.544690740739</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45955.544690740739</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45955.544690740739</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45955.544690740739</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45955.544690740739</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45955.544690740739</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45955.544690740739</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45955.544690740739</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45955.544690740739</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45955.544690740739</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45955.544690740739</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45955.544690740739</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45955.544690740739</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45955.544690740739</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45955.544690740739</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45955.544690740739</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45955.544690740739</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45955.544690740739</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45955.544690740739</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45955.544690740739</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45955.544690740739</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45955.544690740739</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45955.544690740739</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45955.544690740739</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45955.544690740739</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45955.544690740739</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45955.544690740739</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45955.544690740739</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45955.544690740739</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45955.544690740739</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45955.544690740739</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45955.544690740739</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45955.544690740739</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45955.544690740739</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45955.544690740739</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45955.544690740739</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45955.544690740739</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45955.544690740739</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45955.544690740739</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45955.544690740739</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45955.544690740739</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45955.544690740739</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45955.544690740739</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45955.544690740739</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45955.544690740739</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45955.544690740739</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45955.544690740739</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45955.544690740739</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45955.544690740739</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45955.544690740739</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45955.544690740739</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45955.544690740739</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45955.544690740739</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45955.544690740739</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45955.544690740739</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45955.544690740739</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45955.544690740739</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45955.544690740739</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45955.544690740739</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45955.544690740739</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45955.544690740739</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45955.544690740739</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45955.544690740739</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45955.544690740739</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45955.544690740739</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45955.544690740739</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45955.544690740739</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45955.544690740739</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45955.544690740739</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45955.544690740739</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45955.544690740739</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45955.544690740739</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45955.544690740739</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45955.544690740739</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45955.544690740739</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45955.544690740739</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45955.544690740739</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45955.544690740739</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45955.544690740739</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45955.544690740739</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45955.544690740739</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45955.544690740739</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45955.544690740739</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45955.544690740739</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45955.544690740739</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45955.544690740739</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45955.544690740739</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45955.544690740739</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45955.544690740739</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45955.544690740739</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45955.544690740739</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45955.544690740739</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45955.544690740739</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45955.544690740739</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45955.544690740739</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45955.544690740739</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45955.544690740739</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45955.544690740739</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45955.544690740739</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45955.544690740739</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45955.544690740739</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45955.544690740739</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45955.544690740739</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45955.544690740739</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45955.544690740739</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45955.544690740739</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45955.544690740739</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45955.544690740739</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45955.544690740739</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45955.544690740739</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45955.544690740739</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45955.544690740739</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45955.544690740739</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45955.544690740739</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45955.544690740739</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45955.544690740739</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45955.544690740739</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45955.544690740739</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45955.544690740739</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45955.544690740739</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45955.544690740739</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45955.544690740739</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45955.544690740739</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45955.544690740739</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45955.544690740739</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45955.544690740739</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45955.544690740739</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45955.544690740739</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45955.544690740739</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45955.544690740739</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45955.544690740739</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45955.544690740739</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45955.544690740739</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45955.544690740739</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45955.544690740739</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45955.544690740739</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45955.544690740739</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45955.544690740739</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45955.544690740739</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45955.544690740739</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45955.544690740739</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45955.544690740739</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45955.544690740739</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45955.544690740739</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45955.544690740739</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45955.544690740739</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45955.544690740739</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45955.544690740739</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45955.544690740739</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45955.544690740739</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45955.544690740739</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45955.544690740739</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45955.544690740739</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45955.544690740739</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45955.544690740739</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45955.544690740739</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45955.544690740739</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45955.544690740739</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45955.544690740739</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45955.544690740739</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45955.544690740739</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45955.544690740739</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45955.544690740739</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45955.544690740739</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45955.544690740739</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45955.544690740739</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45955.544690740739</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45955.544690740739</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45955.544690740739</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45955.544690740739</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45955.544690740739</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45955.544690740739</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45955.544690740739</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45955.544690740739</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45955.544690740739</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45955.544690740739</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45955.544690740739</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45955.544690740739</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45955.544690740739</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45955.544690740739</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45955.544690740739</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45955.544690740739</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45955.544690740739</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45955.544690740739</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45955.544690740739</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45955.544690740739</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45955.544690740739</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45955.544690740739</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45955.544690740739</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45955.544690740739</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45955.544690740739</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45955.544690740739</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45955.544690740739</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45955.544690740739</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45955.544690740739</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45955.544690740739</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45955.544690740739</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45955.544690740739</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45955.544690740739</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45955.544690740739</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45955.544690740739</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45955.544690740739</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45955.544690740739</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45955.544690740739</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45955.544690740739</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45955.544690740739</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45955.544690740739</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45955.544690740739</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45955.544690740739</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45955.544690740739</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45955.544690740739</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45955.544690740739</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18758</v>
      </c>
      <c r="E2" s="18" t="s">
        <v>39087</v>
      </c>
      <c r="F2" s="20">
        <v>45955.475162037037</v>
      </c>
      <c r="G2" s="21">
        <f t="shared" ref="G2:G18" ca="1" si="0">IFERROR(NOW()-F2,"-")</f>
        <v>6.9528703701507766E-2</v>
      </c>
      <c r="H2" s="22">
        <v>45955.444907407407</v>
      </c>
      <c r="I2" s="19" t="str">
        <f>IFERROR(VLOOKUP(D2,DB!A:F,6,0),"")</f>
        <v>SCECO</v>
      </c>
      <c r="J2" s="18" t="str">
        <f>IFERROR(VLOOKUP(D2,DB!A:G,7,0),"")</f>
        <v>Good</v>
      </c>
      <c r="K2" s="46" t="s">
        <v>39088</v>
      </c>
      <c r="L2" s="23" t="str">
        <f>IFERROR(VLOOKUP(D2,DB!A:I,9,0),"")</f>
        <v>Latis</v>
      </c>
    </row>
    <row r="3" spans="1:13" ht="15" customHeight="1">
      <c r="A3" s="19"/>
      <c r="B3" s="63" t="str">
        <f>IFERROR(VLOOKUP(D3,DB!A:K,11,0),"")</f>
        <v/>
      </c>
      <c r="C3" s="18"/>
      <c r="D3" s="63"/>
      <c r="E3" s="18"/>
      <c r="F3" s="20"/>
      <c r="G3" s="21">
        <f t="shared" ca="1" si="0"/>
        <v>45955.544690740739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45955.544690740739</v>
      </c>
      <c r="H4" s="22"/>
      <c r="I4" s="19" t="s">
        <v>39089</v>
      </c>
      <c r="J4" s="18" t="str">
        <f>IFERROR(VLOOKUP(D4,DB!A:G,7,0),"")</f>
        <v/>
      </c>
      <c r="K4" s="46"/>
      <c r="L4" s="23" t="str">
        <f>IFERROR(VLOOKUP(D4,DB!A:I,9,0),"")</f>
        <v/>
      </c>
    </row>
    <row r="5" spans="1:13" ht="15" customHeight="1">
      <c r="A5" s="19"/>
      <c r="B5" s="63" t="str">
        <f>IFERROR(VLOOKUP(D5,DB!A:K,11,0),"")</f>
        <v/>
      </c>
      <c r="C5" s="18"/>
      <c r="D5" s="18"/>
      <c r="E5" s="18"/>
      <c r="F5" s="20"/>
      <c r="G5" s="21">
        <f t="shared" ca="1" si="0"/>
        <v>45955.544690740739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45955.544690740739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45955.544690740739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45955.544690740739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45955.544690740739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45955.544690740739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45955.544690740739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45955.544690740739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45955.544690740739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45955.544690740739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45955.544690740739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45955.544690740739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45955.544690740739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45955.544690740739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45955.544690740739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45955.544690740739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45955.544690740739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45955.544690740739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45955.544690740739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45955.544690740739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45955.544690740739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45955.544690740739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45955.544690740739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45955.544690740739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45955.544690740739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45955.544690740739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45955.544690740739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45955.544690740739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45955.544690740739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45955.544690740739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45955.544690740739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45955.544690740739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45955.544690740739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45955.544690740739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45955.544690740739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45955.544690740739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45955.544690740739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45955.544690740739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45955.544690740739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45955.544690740739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45955.544690740739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45955.544690740739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45955.544690740739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45955.544690740739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45955.544690740739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45955.544690740739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45955.544690740739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45955.544690740739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45955.544690740739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45955.544690740739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45955.544690740739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45955.544690740739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45955.544690740739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45955.544690740739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45955.544690740739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45955.544690740739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45955.544690740739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45955.544690740739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45955.544690740739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45955.544690740739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45955.544690740739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45955.544690740739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45955.544690740739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45955.544690740739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45955.544690740739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45955.544690740739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45955.544690740739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45955.544690740739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45955.544690740739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45955.544690740739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45955.544690740739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45955.544690740739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45955.544690740739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45955.544690740739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45955.544690740739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45955.544690740739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45955.544690740739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45955.544690740739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45955.544690740739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45955.544690740739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45955.544690740739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45955.544690740739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45955.544690740739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45955.544690740739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45955.544690740739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45955.544690740739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45955.544690740739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45955.544690740739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45955.544690740739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45955.544690740739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45955.544690740739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45955.544690740739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45955.544690740739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45955.544690740739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45955.544690740739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45955.544690740739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45955.544690740739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45955.544690740739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45955.544690740739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45955.544690740739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45955.544690740739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45955.544690740739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45955.544690740739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45955.544690740739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45955.544690740739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45955.544690740739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45955.544690740739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45955.544690740739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45955.544690740739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45955.544690740739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45955.544690740739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45955.544690740739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45955.544690740739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45955.544690740739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45955.544690740739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45955.544690740739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45955.544690740739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45955.544690740739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45955.544690740739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45955.544690740739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45955.544690740739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45955.544690740739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45955.544690740739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45955.544690740739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45955.544690740739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45955.544690740739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45955.544690740739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45955.544690740739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45955.544690740739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45955.544690740739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45955.544690740739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45955.544690740739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45955.544690740739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45955.544690740739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45955.544690740739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45955.544690740739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45955.544690740739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45955.544690740739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45955.544690740739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45955.544690740739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45955.544690740739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45955.544690740739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45955.544690740739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45955.544690740739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45955.544690740739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45955.544690740739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45955.544690740739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45955.544690740739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45955.544690740739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45955.544690740739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45955.544690740739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45955.544690740739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45955.544690740739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45955.544690740739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45955.544690740739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45955.544690740739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45955.544690740739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45955.544690740739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45955.544690740739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45955.544690740739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45955.544690740739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45955.544690740739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45955.544690740739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45955.544690740739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45955.544690740739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45955.544690740739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45955.544690740739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45955.544690740739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45955.544690740739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45955.544690740739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45955.544690740739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45955.544690740739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45955.544690740739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45955.544690740739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45955.544690740739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45955.544690740739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45955.544690740739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45955.544690740739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45955.544690740739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45955.544690740739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45955.544690740739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45955.544690740739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45955.544690740739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45955.544690740739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45955.544690740739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45955.544690740739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45955.544690740739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45955.544690740739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45955.544690740739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45955.544690740739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45955.544690740739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45955.544690740739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45955.544690740739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45955.544690740739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45955.544690740739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45955.544690740739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45955.544690740739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45955.544690740739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45955.544690740739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45955.544690740739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45955.544690740739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45955.544690740739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45955.544690740739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45955.544690740739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45955.544690740739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45955.544690740739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45955.544690740739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45955.544690740739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45955.544690740739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45955.544690740739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45955.544690740739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45955.544690740739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45955.544690740739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45955.544690740739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45955.544690740739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45955.544690740739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45955.544690740739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45955.544690740739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45955.544690740739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45955.544690740739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45955.544690740739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45955.544690740739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45955.544690740739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45955.544690740739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45955.544690740739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45955.544690740739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45955.544690740739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45955.544690740739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45955.544690740739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45955.544690740739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45955.544690740739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45955.544690740739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45955.544690740739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45955.544690740739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45955.544690740739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45955.544690740739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45955.544690740739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45955.544690740739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45955.544690740739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45955.544690740739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45955.544690740739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45955.544690740739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45955.544690740739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45955.544690740739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45955.544690740739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45955.544690740739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45955.544690740739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45955.544690740739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45955.544690740739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45955.544690740739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45955.544690740739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45955.544690740739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45955.544690740739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45955.544690740739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45955.544690740739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45955.544690740739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45955.544690740739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45955.544690740739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45955.544690740739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45955.544690740739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45955.544690740739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45955.544690740739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45955.544690740739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45955.544690740739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45955.544690740739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45955.544690740739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45955.544690740739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45955.544690740739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45955.544690740739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45955.544690740739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45955.544690740739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45955.544690740739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45955.544690740739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45955.544690740739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45955.544690740739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45955.544690740739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45955.544690740739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45955.544690740739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45955.544690740739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45955.544690740739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45955.544690740739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45955.544690740739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45955.544690740739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45955.544690740739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45955.544690740739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45955.544690740739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45955.544690740739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45955.544690740739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45955.544690740739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45955.544690740739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45955.544690740739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45955.544690740739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45955.544690740739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45955.544690740739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45955.544690740739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45955.544690740739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45955.544690740739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45955.544690740739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45955.544690740739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45955.544690740739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45955.544690740739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45955.544690740739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45955.544690740739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45955.544690740739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45955.544690740739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45955.544690740739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45955.544690740739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45955.544690740739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45955.544690740739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45955.544690740739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45955.544690740739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45955.544690740739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45955.544690740739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45955.544690740739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45955.544690740739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45955.544690740739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45955.544690740739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45955.544690740739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45955.544690740739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45955.544690740739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45955.544690740739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45955.544690740739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45955.544690740739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45955.544690740739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45955.544690740739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45955.544690740739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45955.544690740739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45955.544690740739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45955.544690740739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45955.544690740739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45955.544690740739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45955.544690740739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45955.544690740739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45955.544690740739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45955.544690740739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45955.544690740739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45955.544690740739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45955.544690740739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45955.544690740739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45955.544690740739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45955.544690740739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45955.544690740739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45955.544690740739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45955.544690740739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45955.544690740739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45955.544690740739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45955.544690740739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45955.544690740739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45955.544690740739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45955.544690740739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45955.544690740739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45955.544690740739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45955.544690740739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45955.544690740739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45955.544690740739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45955.544690740739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45955.544690740739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45955.544690740739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45955.544690740739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45955.544690740739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45955.544690740739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45955.544690740739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45955.544690740739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45955.544690740739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45955.544690740739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45955.544690740739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45955.544690740739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45955.544690740739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45955.544690740739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45955.544690740739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45955.544690740739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45955.544690740739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45955.544690740739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45955.544690740739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45955.544690740739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45955.544690740739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45955.544690740739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45955.544690740739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45955.544690740739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45955.544690740739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45955.544690740739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45955.544690740739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45955.544690740739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45955.544690740739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45955.544690740739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45955.544690740739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45955.544690740739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45955.544690740739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45955.544690740739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45955.544690740739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45955.544690740739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45955.544690740739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45955.544690740739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45955.544690740739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45955.544690740739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45955.544690740739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45955.544690740739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45955.544690740739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45955.544690740739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45955.544690740739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45955.544690740739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45955.544690740739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45955.544690740739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45955.544690740739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45955.544690740739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45955.544690740739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45955.544690740739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45955.544690740739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45955.544690740739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45955.544690740739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45955.544690740739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45955.544690740739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45955.544690740739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45955.544690740739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45955.544690740739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45955.544690740739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45955.544690740739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45955.544690740739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45955.544690740739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45955.544690740739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45955.544690740739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45955.544690740739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45955.544690740739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45955.544690740739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45955.544690740739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45955.544690740739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45955.544690740739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45955.544690740739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45955.544690740739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45955.544690740739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45955.544690740739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45955.544690740739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45955.544690740739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45955.544690740739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45955.544690740739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45955.544690740739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45955.544690740739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45955.544690740739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45955.544690740739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45955.544690740739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45955.544690740739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45955.544690740739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45955.544690740739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45955.544690740739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45955.544690740739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45955.544690740739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45955.544690740739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45955.544690740739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45955.544690740739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45955.544690740739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45955.544690740739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45955.544690740739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45955.544690740739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45955.544690740739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45955.544690740739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45955.544690740739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45955.544690740739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45955.544690740739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45955.544690740739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45955.544690740739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45955.544690740739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45955.544690740739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45955.544690740739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45955.544690740739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45955.544690740739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45955.544690740739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45955.544690740739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45955.544690740739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45955.544690740739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45955.544690740739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45955.544690740739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45955.544690740739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45955.544690740739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45955.544690740739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45955.544690740739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45955.544690740739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45955.544690740739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45955.544690740739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45955.544690740739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45955.544690740739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45955.544690740739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45955.544690740739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45955.544690740739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45955.544690740739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45955.544690740739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45955.544690740739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45955.544690740739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45955.544690740739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45955.544690740739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45955.544690740739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45955.544690740739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45955.544690740739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45955.544690740739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45955.544690740739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45955.544690740739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45955.544690740739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45955.544690740739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45955.544690740739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45955.544690740739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45955.544690740739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45955.544690740739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45955.544690740739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45955.544690740739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45955.544690740739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45955.544690740739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45955.544690740739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45955.544690740739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45955.544690740739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45955.544690740739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45955.544690740739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45955.544690740739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45955.544690740739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45955.544690740739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45955.544690740739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45955.544690740739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45955.544690740739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45955.544690740739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45955.544690740739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45955.544690740739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45955.544690740739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45955.544690740739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45955.544690740739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45955.544690740739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45955.544690740739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45955.544690740739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45955.544690740739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45955.544690740739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45955.544690740739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45955.544690740739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45955.544690740739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45955.544690740739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45955.544690740739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45955.544690740739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45955.544690740739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45955.544690740739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45955.544690740739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45955.544690740739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45955.544690740739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45955.544690740739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45955.544690740739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45955.544690740739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45955.544690740739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45955.544690740739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45955.544690740739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45955.544690740739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45955.544690740739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45955.544690740739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45955.544690740739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45955.544690740739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45955.544690740739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45955.544690740739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45955.544690740739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45955.544690740739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45955.544690740739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45955.544690740739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45955.544690740739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45955.544690740739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45955.544690740739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45955.544690740739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45955.544690740739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45955.544690740739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45955.544690740739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45955.544690740739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45955.544690740739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45955.544690740739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45955.544690740739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45955.544690740739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45955.544690740739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45955.544690740739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45955.544690740739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45955.544690740739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45955.544690740739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45955.544690740739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45955.544690740739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45955.544690740739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45955.544690740739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45955.544690740739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45955.544690740739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45955.544690740739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45955.544690740739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45955.544690740739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45955.544690740739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45955.544690740739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45955.544690740739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45955.544690740739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45955.544690740739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45955.544690740739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45955.544690740739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45955.544690740739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45955.544690740739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45955.544690740739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45955.544690740739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45955.544690740739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45955.544690740739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45955.544690740739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45955.544690740739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45955.544690740739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45955.544690740739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45955.544690740739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45955.544690740739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45955.544690740739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45955.544690740739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45955.544690740739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45955.544690740739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45955.544690740739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45955.544690740739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45955.544690740739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45955.544690740739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45955.544690740739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45955.544690740739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45955.544690740739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45955.544690740739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45955.544690740739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45955.544690740739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45955.544690740739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45955.544690740739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45955.544690740739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45955.544690740739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45955.544690740739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45955.544690740739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45955.544690740739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45955.544690740739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45955.544690740739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45955.544690740739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45955.544690740739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45955.544690740739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45955.544690740739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45955.544690740739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45955.544690740739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45955.544690740739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45955.544690740739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45955.544690740739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45955.544690740739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45955.544690740739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45955.544690740739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45955.544690740739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45955.544690740739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45955.544690740739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45955.544690740739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45955.544690740739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45955.544690740739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45955.544690740739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45955.544690740739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45955.544690740739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45955.544690740739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45955.544690740739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45955.544690740739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45955.544690740739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45955.544690740739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45955.544690740739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45955.544690740739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45955.544690740739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45955.544690740739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45955.544690740739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45955.544690740739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45955.544690740739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45955.544690740739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45955.544690740739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45955.544690740739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45955.544690740739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45955.544690740739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45955.544690740739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45955.544690740739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45955.544690740739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45955.544690740739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45955.544690740739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45955.544690740739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45955.544690740739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45955.544690740739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45955.544690740739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45955.544690740739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45955.544690740739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45955.544690740739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45955.544690740739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45955.544690740739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45955.544690740739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45955.544690740739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45955.544690740739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45955.544690740739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45955.544690740739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45955.544690740739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45955.544690740739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45955.544690740739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45955.544690740739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45955.544690740739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45955.544690740739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45955.544690740739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45955.544690740739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45955.544690740739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45955.544690740739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45955.544690740739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45955.544690740739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45955.544690740739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45955.544690740739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45955.544690740739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45955.544690740739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45955.544690740739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45955.544690740739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45955.544690740739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45955.544690740739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45955.544690740739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45955.544690740739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45955.544690740739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45955.544690740739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45955.544690740739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45955.544690740739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45955.544690740739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45955.544690740739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45955.544690740739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45955.544690740739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45955.544690740739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45955.544690740739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45955.544690740739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45955.544690740739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45955.544690740739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45955.544690740739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45955.544690740739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45955.544690740739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45955.544690740739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45955.544690740739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45955.544690740739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45955.544690740739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45955.544690740739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45955.544690740739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45955.544690740739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45955.544690740739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45955.544690740739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45955.544690740739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45955.544690740739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45955.544690740739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45955.544690740739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45955.544690740739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45955.544690740739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45955.544690740739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45955.544690740739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45955.544690740739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45955.544690740739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45955.544690740739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45955.544690740739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45955.544690740739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45955.544690740739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45955.544690740739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45955.544690740739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45955.544690740739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45955.544690740739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45955.544690740739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45955.544690740739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45955.544690740739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45955.544690740739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45955.544690740739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45955.544690740739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45955.544690740739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45955.544690740739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45955.544690740739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45955.544690740739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45955.544690740739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45955.544690740739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45955.544690740739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45955.544690740739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45955.544690740739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45955.544690740739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45955.544690740739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45955.544690740739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45955.544690740739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45955.544690740739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45955.544690740739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45955.544690740739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45955.544690740739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45955.544690740739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45955.544690740739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45955.544690740739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45955.544690740739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45955.544690740739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45955.544690740739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45955.544690740739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45955.544690740739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45955.544690740739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45955.544690740739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45955.544690740739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45955.544690740739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45955.544690740739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45955.544690740739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45955.544690740739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45955.544690740739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45955.544690740739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45955.544690740739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45955.544690740739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45955.544690740739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45955.544690740739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45955.544690740739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45955.544690740739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45955.544690740739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45955.544690740739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45955.544690740739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45955.544690740739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45955.544690740739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45955.544690740739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45955.544690740739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45955.544690740739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45955.544690740739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45955.544690740739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45955.544690740739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45955.544690740739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45955.544690740739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45955.544690740739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45955.544690740739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45955.544690740739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45955.544690740739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45955.544690740739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45955.544690740739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45955.544690740739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45955.544690740739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45955.544690740739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45955.544690740739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45955.544690740739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45955.544690740739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45955.544690740739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45955.544690740739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45955.544690740739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45955.544690740739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45955.544690740739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45955.544690740739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45955.544690740739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45955.544690740739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45955.544690740739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45955.544690740739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45955.544690740739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45955.544690740739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45955.544690740739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45955.544690740739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45955.544690740739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45955.544690740739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45955.544690740739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45955.544690740739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45955.544690740739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45955.544690740739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45955.544690740739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45955.544690740739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45955.544690740739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45955.544690740739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45955.544690740739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45955.544690740739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45955.544690740739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45955.544690740739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45955.544690740739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45955.544690740739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45955.544690740739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45955.544690740739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45955.544690740739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45955.544690740739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45955.544690740739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45955.544690740739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45955.544690740739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45955.544690740739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45955.544690740739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45955.544690740739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45955.544690740739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45955.544690740739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45955.544690740739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45955.544690740739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45955.544690740739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45955.544690740739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45955.544690740739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45955.544690740739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45955.544690740739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45955.544690740739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45955.544690740739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45955.544690740739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45955.544690740739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45955.544690740739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45955.544690740739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45955.544690740739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45955.544690740739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45955.544690740739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45955.544690740739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45955.544690740739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45955.544690740739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45955.544690740739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45955.544690740739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45955.544690740739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45955.544690740739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45955.544690740739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45955.544690740739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45955.544690740739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45955.544690740739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45955.544690740739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45955.544690740739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45955.544690740739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45955.544690740739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45955.544690740739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45955.544690740739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45955.544690740739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45955.544690740739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45955.544690740739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45955.544690740739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45955.544690740739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45955.544690740739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45955.544690740739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45955.544690740739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45955.544690740739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45955.544690740739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45955.544690740739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45955.544690740739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45955.544690740739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45955.544690740739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45955.544690740739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45955.544690740739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45955.544690740739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45955.544690740739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45955.544690740739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45955.544690740739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45955.544690740739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45955.544690740739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45955.544690740739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45955.544690740739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45955.544690740739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45955.544690740739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45955.544690740739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45955.544690740739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45955.544690740739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45955.544690740739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45955.544690740739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45955.544690740739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45955.544690740739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45955.544690740739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45955.544690740739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45955.544690740739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45955.544690740739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45955.544690740739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45955.544690740739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45955.544690740739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45955.544690740739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45955.544690740739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45955.544690740739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45955.544690740739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45955.544690740739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45955.544690740739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45955.544690740739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45955.544690740739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45955.544690740739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45955.544690740739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45955.544690740739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45955.544690740739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45955.544690740739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45955.544690740739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45955.544690740739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45955.544690740739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45955.544690740739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45955.544690740739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45955.544690740739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45955.544690740739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45955.544690740739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45955.544690740739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45955.544690740739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45955.544690740739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45955.544690740739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45955.544690740739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45955.544690740739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45955.544690740739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45955.544690740739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45955.544690740739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45955.544690740739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45955.544690740739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45955.544690740739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45955.544690740739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45955.544690740739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45955.544690740739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45955.544690740739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45955.544690740739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45955.544690740739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45955.544690740739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45955.544690740739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45955.544690740739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45955.544690740739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45955.544690740739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45955.544690740739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45955.544690740739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45955.544690740739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45955.544690740739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45955.544690740739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45955.544690740739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45955.544690740739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45955.544690740739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45955.544690740739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45955.544690740739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45955.544690740739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45955.544690740739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45955.544690740739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45955.544690740739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45955.544690740739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45955.544690740739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45955.544690740739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45955.544690740739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45955.544690740739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45955.544690740739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45955.544690740739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45955.544690740739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45955.544690740739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45955.544690740739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45955.544690740739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45955.544690740739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45955.544690740739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45955.544690740739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45955.544690740739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45955.544690740739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45955.544690740739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45955.544690740739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45955.544690740739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45955.544690740739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45955.544690740739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45955.544690740739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45955.544690740739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45955.544690740739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45955.544690740739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45955.544690740739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45955.544690740739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45955.544690740739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45955.544690740739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45955.544690740739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45955.544690740739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45955.544690740739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45955.544690740739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45955.544690740739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45955.544690740739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45955.544690740739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45955.544690740739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45955.544690740739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45955.544690740739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45955.544690740739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45955.544690740739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45955.544690740739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45955.544690740739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45955.544690740739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45955.544690740739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45955.544690740739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45955.544690740739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45955.544690740739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45955.544690740739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45955.544690740739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45955.544690740739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45955.544690740739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45955.544690740739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45955.544690740739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45955.544690740739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45955.544690740739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45955.544690740739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45955.544690740739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45955.544690740739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45955.544690740739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45955.544690740739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45955.544690740739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45955.544690740739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45955.544690740739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45955.544690740739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45955.544690740739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45955.544690740739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45955.544690740739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45955.544690740739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45955.544690740739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45955.544690740739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45955.544690740739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45955.544690740739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45955.544690740739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45955.544690740739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45955.544690740739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45955.544690740739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45955.544690740739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45955.544690740739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45955.544690740739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45955.544690740739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45955.544690740739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45955.544690740739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45955.544690740739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45955.544690740739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45955.544690740739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45955.544690740739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45955.544690740739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45955.544690740739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45955.544690740739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45955.544690740739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45955.544690740739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45955.544690740739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45955.544690740739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45955.544690740739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45955.544690740739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45955.544690740739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45955.544690740739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45955.544690740739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45955.544690740739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45955.544690740739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45955.544690740739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45955.544690740739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45955.544690740739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45955.544690740739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45955.544690740739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45955.544690740739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45955.544690740739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45955.544690740739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45955.544690740739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45955.544690740739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45955.544690740739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45955.544690740739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45955.544690740739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45955.544690740739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45955.544690740739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45955.544690740739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45955.544690740739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45955.544690740739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45955.544690740739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45955.544690740739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45955.544690740739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45955.544690740739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45955.544690740739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45955.544690740739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45955.544690740739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45955.544690740739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45955.544690740739</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5"/>
  <sheetViews>
    <sheetView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39090</v>
      </c>
      <c r="B2" s="97" t="str">
        <f>IFERROR(VLOOKUP(D2,DB!A:K,11,0),"")</f>
        <v>R4</v>
      </c>
      <c r="C2" s="98">
        <v>1</v>
      </c>
      <c r="D2" s="94" t="s">
        <v>35115</v>
      </c>
      <c r="E2" s="99" t="s">
        <v>38998</v>
      </c>
      <c r="F2" s="100">
        <v>45703.480717592596</v>
      </c>
      <c r="G2" s="101">
        <f ca="1">IFERROR(NOW()-F2,"")</f>
        <v>252.0639731481424</v>
      </c>
      <c r="H2" s="100">
        <v>45703.474768518521</v>
      </c>
      <c r="I2" s="97" t="str">
        <f>IFERROR(VLOOKUP(D2,DB!A:F,6,0),"")</f>
        <v>SCECO</v>
      </c>
      <c r="J2" s="97" t="str">
        <f>IFERROR(VLOOKUP(D2,DB!A:G,7,0),"")</f>
        <v>Dead</v>
      </c>
      <c r="K2" s="102" t="s">
        <v>39091</v>
      </c>
      <c r="L2" s="94" t="str">
        <f>IFERROR(VLOOKUP(D2,DB!A:I,9,0),"")</f>
        <v>Latis</v>
      </c>
    </row>
    <row r="3" spans="1:16" ht="30" customHeight="1">
      <c r="A3" s="120" t="s">
        <v>39092</v>
      </c>
      <c r="B3" s="97" t="str">
        <f>IFERROR(VLOOKUP(D3,DB!A:K,11,0),"")</f>
        <v>R4</v>
      </c>
      <c r="C3" s="121">
        <v>1</v>
      </c>
      <c r="D3" s="120" t="s">
        <v>27420</v>
      </c>
      <c r="E3" s="99" t="s">
        <v>38998</v>
      </c>
      <c r="F3" s="124">
        <v>45953.634722222225</v>
      </c>
      <c r="G3" s="125">
        <f ca="1">IFERROR(NOW()-F3,"")</f>
        <v>1.9099685185137787</v>
      </c>
      <c r="H3" s="124">
        <v>45953.546631944446</v>
      </c>
      <c r="I3" s="120" t="str">
        <f>IFERROR(VLOOKUP(D3,DB!A:F,6,0),"")</f>
        <v>SCECO</v>
      </c>
      <c r="J3" s="120" t="str">
        <f>IFERROR(VLOOKUP(D3,DB!A:G,7,0),"")</f>
        <v>Dead</v>
      </c>
      <c r="K3" s="126" t="s">
        <v>39093</v>
      </c>
      <c r="L3" s="122" t="str">
        <f>IFERROR(VLOOKUP(D3,DB!A:I,9,0),"")</f>
        <v>Latis</v>
      </c>
    </row>
    <row r="4" spans="1:16" ht="15" customHeight="1">
      <c r="A4" s="120" t="s">
        <v>39094</v>
      </c>
      <c r="B4" s="120" t="str">
        <f>IFERROR(VLOOKUP(D4,DB!A:K,11,0),"")</f>
        <v>R4</v>
      </c>
      <c r="C4" s="121">
        <v>1</v>
      </c>
      <c r="D4" s="122" t="s">
        <v>36884</v>
      </c>
      <c r="E4" s="99" t="s">
        <v>38998</v>
      </c>
      <c r="F4" s="124">
        <v>45955.337500000001</v>
      </c>
      <c r="G4" s="125">
        <f ca="1">IFERROR(NOW()-F4,"")</f>
        <v>0.20719074073713273</v>
      </c>
      <c r="H4" s="124">
        <v>45955.332187499997</v>
      </c>
      <c r="I4" s="120" t="str">
        <f>IFERROR(VLOOKUP(D4,DB!A:F,6,0),"")</f>
        <v>SCECO</v>
      </c>
      <c r="J4" s="120" t="str">
        <f>IFERROR(VLOOKUP(D4,DB!A:G,7,0),"")</f>
        <v>Dead</v>
      </c>
      <c r="K4" s="126" t="s">
        <v>39095</v>
      </c>
      <c r="L4" s="122" t="str">
        <f>IFERROR(VLOOKUP(D4,DB!A:I,9,0),"")</f>
        <v>Latis</v>
      </c>
    </row>
    <row r="5" spans="1:16" ht="15" customHeight="1">
      <c r="A5" s="120" t="s">
        <v>39096</v>
      </c>
      <c r="B5" s="120" t="str">
        <f>IFERROR(VLOOKUP(D5,DB!A:K,11,0),"")</f>
        <v>R4</v>
      </c>
      <c r="C5" s="121">
        <v>2</v>
      </c>
      <c r="D5" s="122" t="s">
        <v>38135</v>
      </c>
      <c r="E5" s="99" t="s">
        <v>38998</v>
      </c>
      <c r="F5" s="124">
        <v>45955.506249999999</v>
      </c>
      <c r="G5" s="125">
        <f ca="1">IFERROR(NOW()-F5,"")</f>
        <v>3.8440740740043111E-2</v>
      </c>
      <c r="H5" s="124">
        <v>45955.486805555556</v>
      </c>
      <c r="I5" s="120" t="str">
        <f>IFERROR(VLOOKUP(D5,DB!A:F,6,0),"")</f>
        <v>SCECO</v>
      </c>
      <c r="J5" s="120" t="str">
        <f>IFERROR(VLOOKUP(D5,DB!A:G,7,0),"")</f>
        <v>Vandalized</v>
      </c>
      <c r="K5" s="126" t="s">
        <v>39097</v>
      </c>
      <c r="L5" s="122" t="str">
        <f>IFERROR(VLOOKUP(D5,DB!A:I,9,0),"")</f>
        <v>Latis</v>
      </c>
    </row>
    <row r="6" spans="1:16" ht="15" customHeight="1">
      <c r="A6" s="120"/>
      <c r="B6" s="120" t="str">
        <f>IFERROR(VLOOKUP(D6,DB!A:K,11,0),"")</f>
        <v/>
      </c>
      <c r="C6" s="121"/>
      <c r="D6" s="122"/>
      <c r="E6" s="99"/>
      <c r="F6" s="124"/>
      <c r="G6" s="125">
        <f ca="1">IFERROR(NOW()-F6,"")</f>
        <v>45955.544690740739</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45955.544690740739</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45955.544690740739</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45955.544690740739</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45955.544690740739</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45955.544690740739</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45955.544690740739</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45955.544690740739</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45955.544690740739</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45955.544690740739</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45955.544690740739</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45955.544690740739</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45955.544690740739</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45955.544690740739</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45955.544690740739</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45955.544690740739</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45955.544690740739</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45955.544690740739</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45955.544690740739</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94"/>
      <c r="E25" s="123"/>
      <c r="F25" s="124"/>
      <c r="G25" s="125">
        <f ca="1">IFERROR(NOW()-F25,"")</f>
        <v>45955.544690740739</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94"/>
      <c r="E26" s="123"/>
      <c r="F26" s="124"/>
      <c r="G26" s="125">
        <f ca="1">IFERROR(NOW()-F26,"")</f>
        <v>45955.544690740739</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45955.544690740739</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45955.544690740739</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45955.544690740739</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45955.544690740739</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45955.544690740739</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45955.544690740739</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45955.544690740739</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45955.544690740739</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45955.544690740739</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45955.544690740739</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45955.544690740739</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45955.544690740739</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45955.544690740739</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45955.544690740739</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45955.544690740739</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45955.544690740739</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45955.544690740739</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45955.544690740739</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45955.544690740739</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45955.544690740739</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45955.544690740739</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45955.544690740739</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45955.544690740739</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45955.544690740739</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45955.544690740739</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45955.544690740739</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45955.544690740739</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45955.544690740739</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45955.544690740739</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45955.544690740739</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45955.544690740739</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45955.544690740739</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45955.544690740739</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45955.544690740739</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45955.544690740739</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45955.544690740739</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45955.544690740739</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45955.544690740739</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45955.544690740739</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45955.544690740739</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45955.544690740739</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45955.544690740739</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45955.544690740739</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45955.544690740739</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45955.544690740739</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45955.544690740739</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45955.544690740739</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45955.544690740739</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45955.544690740739</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45955.544690740739</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45955.544690740739</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45955.544690740739</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45955.544690740739</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45955.544690740739</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45955.544690740739</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45955.544690740739</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45955.544690740739</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45955.544690740739</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45955.544690740739</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45955.544690740739</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45955.544690740739</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45955.544690740739</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45955.544690740739</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45955.544690740739</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45955.544690740739</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45955.544690740739</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45955.544690740739</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45955.544690740739</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45955.544690740739</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45955.544690740739</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45955.544690740739</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45955.544690740739</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45955.544690740739</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45955.544690740739</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45955.544690740739</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45955.544690740739</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45955.544690740739</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45955.544690740739</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45955.544690740739</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45955.544690740739</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45955.544690740739</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45955.544690740739</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45955.544690740739</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45955.544690740739</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45955.544690740739</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45955.544690740739</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45955.544690740739</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45955.544690740739</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45955.544690740739</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45955.544690740739</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45955.544690740739</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45955.544690740739</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45955.544690740739</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45955.544690740739</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45955.544690740739</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45955.544690740739</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45955.544690740739</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45955.544690740739</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45955.544690740739</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45955.544690740739</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45955.544690740739</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45955.544690740739</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45955.544690740739</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45955.544690740739</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45955.544690740739</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45955.544690740739</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45955.544690740739</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45955.544690740739</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45955.544690740739</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45955.544690740739</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45955.544690740739</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45955.544690740739</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45955.544690740739</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45955.544690740739</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45955.544690740739</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45955.544690740739</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45955.544690740739</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45955.544690740739</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45955.544690740739</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45955.544690740739</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45955.544690740739</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45955.544690740739</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45955.544690740739</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45955.544690740739</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45955.544690740739</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45955.544690740739</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45955.544690740739</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45955.544690740739</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45955.544690740739</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45955.544690740739</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45955.544690740739</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45955.544690740739</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45955.544690740739</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45955.544690740739</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45955.544690740739</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45955.544690740739</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45955.544690740739</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45955.544690740739</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45955.544690740739</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45955.544690740739</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45955.544690740739</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45955.544690740739</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45955.544690740739</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45955.544690740739</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45955.544690740739</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45955.544690740739</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45955.544690740739</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45955.544690740739</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45955.544690740739</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45955.544690740739</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45955.544690740739</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45955.544690740739</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45955.544690740739</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45955.544690740739</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45955.544690740739</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45955.544690740739</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45955.544690740739</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45955.544690740739</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45955.544690740739</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45955.544690740739</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45955.544690740739</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45955.544690740739</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45955.544690740739</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45955.544690740739</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45955.544690740739</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45955.544690740739</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45955.544690740739</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45955.544690740739</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45955.544690740739</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45955.544690740739</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45955.544690740739</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45955.544690740739</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45955.544690740739</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45955.544690740739</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45955.544690740739</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45955.544690740739</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45955.544690740739</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45955.544690740739</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45955.544690740739</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45955.544690740739</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45955.544690740739</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45955.544690740739</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45955.544690740739</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45955.544690740739</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45955.544690740739</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45955.544690740739</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45955.544690740739</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45955.544690740739</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45955.544690740739</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45955.544690740739</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45955.544690740739</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45955.544690740739</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45955.544690740739</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45955.544690740739</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45955.544690740739</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45955.544690740739</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45955.544690740739</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45955.544690740739</v>
      </c>
      <c r="H224" s="124"/>
      <c r="I224" s="120" t="str">
        <f>IFERROR(VLOOKUP(D224,DB!A:F,6,0),"")</f>
        <v/>
      </c>
      <c r="J224" s="120" t="str">
        <f>IFERROR(VLOOKUP(D224,DB!A:G,7,0),"")</f>
        <v/>
      </c>
      <c r="K224" s="126"/>
      <c r="L224" s="122" t="str">
        <f>IFERROR(VLOOKUP(D224,DB!A:I,9,0),"")</f>
        <v/>
      </c>
    </row>
    <row r="225" spans="1:12" ht="15" customHeight="1">
      <c r="A225" s="127"/>
      <c r="B225" s="127" t="str">
        <f>IFERROR(VLOOKUP(D225,DB!A:K,11,0),"")</f>
        <v/>
      </c>
      <c r="C225" s="128"/>
      <c r="D225" s="129"/>
      <c r="E225" s="130"/>
      <c r="F225" s="131"/>
      <c r="G225" s="132">
        <f ca="1">IFERROR(NOW()-F225,"")</f>
        <v>45955.544690740739</v>
      </c>
      <c r="H225" s="131"/>
      <c r="I225" s="127" t="str">
        <f>IFERROR(VLOOKUP(D225,DB!A:F,6,0),"")</f>
        <v/>
      </c>
      <c r="J225" s="127" t="str">
        <f>IFERROR(VLOOKUP(D225,DB!A:G,7,0),"")</f>
        <v/>
      </c>
      <c r="K225" s="133"/>
      <c r="L225" s="129" t="str">
        <f>IFERROR(VLOOKUP(D225,DB!A:I,9,0),"")</f>
        <v/>
      </c>
    </row>
  </sheetData>
  <dataValidations count="2">
    <dataValidation allowBlank="1" showInputMessage="1" showErrorMessage="1" sqref="E1" xr:uid="{A4F81451-56CC-4543-9497-104C4E44EE4B}"/>
    <dataValidation type="list" allowBlank="1" showInputMessage="1" showErrorMessage="1" sqref="E2:E1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63.712630555550277</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39079</v>
      </c>
      <c r="F3" s="38">
        <v>45926.188877314817</v>
      </c>
      <c r="G3" s="145">
        <f t="shared" ref="G3" ca="1" si="0">IFERROR(NOW()-F3,"")</f>
        <v>29.355813425921951</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39079</v>
      </c>
      <c r="F4" s="154">
        <v>45948.661111111112</v>
      </c>
      <c r="G4" s="155">
        <f ca="1">IFERROR(NOW()-F4,"")</f>
        <v>6.8835796296261833</v>
      </c>
      <c r="H4" s="154">
        <v>45948.661111111112</v>
      </c>
      <c r="I4" s="153" t="str">
        <f>IFERROR(VLOOKUP(D4,DB!A:F,6,0),"")</f>
        <v>SCECO</v>
      </c>
      <c r="J4" s="153" t="str">
        <f>IFERROR(VLOOKUP(D4,DB!A:G,7,0),"")</f>
        <v>Dead</v>
      </c>
      <c r="K4" s="153" t="s">
        <v>39103</v>
      </c>
      <c r="L4" s="153" t="str">
        <f>IFERROR(VLOOKUP(D4,DB!A:I,9,0),"")</f>
        <v>Latis</v>
      </c>
    </row>
    <row r="5" spans="1:13" ht="15">
      <c r="A5" s="153" t="s">
        <v>39104</v>
      </c>
      <c r="B5" s="153" t="str">
        <f>IFERROR(VLOOKUP(D5,DB!A:K,11,0),"")</f>
        <v>R5</v>
      </c>
      <c r="C5" s="153">
        <v>1</v>
      </c>
      <c r="D5" s="153" t="s">
        <v>38498</v>
      </c>
      <c r="E5" s="153" t="s">
        <v>38998</v>
      </c>
      <c r="F5" s="154">
        <v>45955.521238425928</v>
      </c>
      <c r="G5" s="155">
        <f ca="1">IFERROR(NOW()-F5,"")</f>
        <v>2.3452314810128883E-2</v>
      </c>
      <c r="H5" s="154">
        <v>45955.514988425923</v>
      </c>
      <c r="I5" s="153" t="str">
        <f>IFERROR(VLOOKUP(D5,DB!A:F,6,0),"")</f>
        <v>Generator-SG</v>
      </c>
      <c r="J5" s="153" t="str">
        <f>IFERROR(VLOOKUP(D5,DB!A:G,7,0),"")</f>
        <v>Haj Removal</v>
      </c>
      <c r="K5" s="153" t="s">
        <v>39105</v>
      </c>
      <c r="L5" s="153" t="str">
        <f>IFERROR(VLOOKUP(D5,DB!A:I,9,0),"")</f>
        <v>Latis</v>
      </c>
    </row>
    <row r="6" spans="1:13" ht="15">
      <c r="A6" s="153"/>
      <c r="B6" s="153" t="str">
        <f>IFERROR(VLOOKUP(D6,DB!A:K,11,0),"")</f>
        <v/>
      </c>
      <c r="C6" s="153"/>
      <c r="D6" s="153"/>
      <c r="E6" s="153"/>
      <c r="F6" s="154"/>
      <c r="G6" s="155">
        <f ca="1">IFERROR(NOW()-F6,"")</f>
        <v>45955.544690740739</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45955.544690740739</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45955.544690740739</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45955.544690740739</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45955.544690740739</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45955.544690740739</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45955.544690740739</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45955.544690740739</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45955.544690740739</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45955.544690740739</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45955.544690740739</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45955.544690740739</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45955.544690740739</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45955.544690740739</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45955.544690740739</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45955.544690740739</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45955.544690740739</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45955.544690740739</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45955.544690740739</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45955.544690740739</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45955.544690740739</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45955.544690740739</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45955.544690740739</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45955.544690740739</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45955.544690740739</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45955.544690740739</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45955.544690740739</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45955.544690740739</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45955.544690740739</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45955.544690740739</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45955.544690740739</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45955.544690740739</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45955.544690740739</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45955.544690740739</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45955.544690740739</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45955.544690740739</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45955.544690740739</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45955.544690740739</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45955.544690740739</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45955.544690740739</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45955.544690740739</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45955.544690740739</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45955.544690740739</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45955.544690740739</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45955.544690740739</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45955.544690740739</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45955.544690740739</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45955.544690740739</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45955.544690740739</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45955.544690740739</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45955.544690740739</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45955.544690740739</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45955.544690740739</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45955.544690740739</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45955.544690740739</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45955.544690740739</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45955.544690740739</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45955.544690740739</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45955.544690740739</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45955.544690740739</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45955.544690740739</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45955.544690740739</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45955.544690740739</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45955.544690740739</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45955.544690740739</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45955.544690740739</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45955.544690740739</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45955.544690740739</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45955.544690740739</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45955.544690740739</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45955.544690740739</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45955.544690740739</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45955.544690740739</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45955.544690740739</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45955.544690740739</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45955.544690740739</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45955.544690740739</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45955.544690740739</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45955.544690740739</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45955.544690740739</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45955.544690740739</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45955.544690740739</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45955.544690740739</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45955.544690740739</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45955.544690740739</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45955.544690740739</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45955.544690740739</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45955.544690740739</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45955.544690740739</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45955.544690740739</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45955.544690740739</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45955.544690740739</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45955.544690740739</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45955.544690740739</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45955.544690740739</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45955.544690740739</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45955.544690740739</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45955.544690740739</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45955.544690740739</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45955.544690740739</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45955.544690740739</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45955.544690740739</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45955.544690740739</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45955.544690740739</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45955.544690740739</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45955.544690740739</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45955.544690740739</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45955.544690740739</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45955.544690740739</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45955.544690740739</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45955.544690740739</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45955.544690740739</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45955.544690740739</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45955.544690740739</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45955.544690740739</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45955.544690740739</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45955.544690740739</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45955.544690740739</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45955.544690740739</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45955.544690740739</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45955.544690740739</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45955.544690740739</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45955.544690740739</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45955.544690740739</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45955.544690740739</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45955.544690740739</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45955.544690740739</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45955.544690740739</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45955.544690740739</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45955.544690740739</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45955.544690740739</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45955.544690740739</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45955.544690740739</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45955.544690740739</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45955.544690740739</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45955.544690740739</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45955.544690740739</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45955.544690740739</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45955.544690740739</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45955.544690740739</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45955.544690740739</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45955.544690740739</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45955.544690740739</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45955.544690740739</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45955.544690740739</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45955.544690740739</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45955.544690740739</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45955.544690740739</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45955.544690740739</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45955.544690740739</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45955.544690740739</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45955.544690740739</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45955.544690740739</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45955.544690740739</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45955.544690740739</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45955.544690740739</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45955.544690740739</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45955.544690740739</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45955.544690740739</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45955.544690740739</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45955.544690740739</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45955.544690740739</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45955.544690740739</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45955.544690740739</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45955.544690740739</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45955.544690740739</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45955.544690740739</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45955.544690740739</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45955.544690740739</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45955.544690740739</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45955.544690740739</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45955.544690740739</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45955.544690740739</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45955.544690740739</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45955.544690740739</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45955.544690740739</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45955.544690740739</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45955.544690740739</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45955.544690740739</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45955.544690740739</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45955.544690740739</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45955.544690740739</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45955.544690740739</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45955.544690740739</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45955.544690740739</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45955.544690740739</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45955.544690740739</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45955.544690740739</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45955.544690740739</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45955.544690740739</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45955.544690740739</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45955.544690740739</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45955.544690740739</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45955.544690740739</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45955.544690740739</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45955.544690740739</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45955.544690740739</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45955.544690740739</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45955.544690740739</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45955.544690740739</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45955.544690740739</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45955.544690740739</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45955.544690740739</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45955.544690740739</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45955.544690740739</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45955.544690740739</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45955.544690740739</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45955.544690740739</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45955.544690740739</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45955.544690740739</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45955.544690740739</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45955.544690740739</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45955.544690740739</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45955.544690740739</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45955.544690740739</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45955.544690740739</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45955.544690740739</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45955.544690740739</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45955.544690740739</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45955.544690740739</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45955.544690740739</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45955.544690740739</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45955.544690740739</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45955.544690740739</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45955.544690740739</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45955.544690740739</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45955.544690740739</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45955.544690740739</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45955.544690740739</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45955.544690740739</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45955.544690740739</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45955.544690740739</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45955.544690740739</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45955.544690740739</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45955.544690740739</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45955.544690740739</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45955.544690740739</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45955.544690740739</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45955.544690740739</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45955.544690740739</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45955.544690740739</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45955.544690740739</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45955.544690740739</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45955.544690740739</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45955.544690740739</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45955.544690740739</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45955.544690740739</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45955.544690740739</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45955.544690740739</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45955.544690740739</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45955.544690740739</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45955.544690740739</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45955.544690740739</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45955.544690740739</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45955.544690740739</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45955.544690740739</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45955.544690740739</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45955.544690740739</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45955.544690740739</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45955.544690740739</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45955.544690740739</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45955.544690740739</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45955.544690740739</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45955.544690740739</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45955.544690740739</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45955.544690740739</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45955.544690740739</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45955.544690740739</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45955.544690740739</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45955.544690740739</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45955.544690740739</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45955.544690740739</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45955.544690740739</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45955.544690740739</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45955.544690740739</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45955.544690740739</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45955.544690740739</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45955.544690740739</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45955.544690740739</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45955.544690740739</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45955.544690740739</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45955.544690740739</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45955.544690740739</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45955.544690740739</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45955.544690740739</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45955.544690740739</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45955.544690740739</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45955.544690740739</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45955.544690740739</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45955.544690740739</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45955.544690740739</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45955.544690740739</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45955.544690740739</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45955.544690740739</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45955.544690740739</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45955.544690740739</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45955.544690740739</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45955.544690740739</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45955.544690740739</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45955.544690740739</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45955.544690740739</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45955.544690740739</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45955.544690740739</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45955.544690740739</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45955.544690740739</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45955.544690740739</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45955.544690740739</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45955.544690740739</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45955.544690740739</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45955.544690740739</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45955.544690740739</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45955.544690740739</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45955.544690740739</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45955.544690740739</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45955.544690740739</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45955.544690740739</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45955.544690740739</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45955.544690740739</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45955.544690740739</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45955.544690740739</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45955.544690740739</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45955.544690740739</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45955.544690740739</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45955.544690740739</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45955.544690740739</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45955.544690740739</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45955.544690740739</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45955.544690740739</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45955.544690740739</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45955.544690740739</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45955.544690740739</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45955.544690740739</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45955.544690740739</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45955.544690740739</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45955.544690740739</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45955.544690740739</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45955.544690740739</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45955.544690740739</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45955.544690740739</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45955.544690740739</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45955.544690740739</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45955.544690740739</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45955.544690740739</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45955.544690740739</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45955.544690740739</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45955.544690740739</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45955.544690740739</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45955.544690740739</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45955.544690740739</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45955.544690740739</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45955.544690740739</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45955.544690740739</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45955.544690740739</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45955.544690740739</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45955.544690740739</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45955.544690740739</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45955.544690740739</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45955.544690740739</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45955.544690740739</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45955.544690740739</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45955.544690740739</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45955.544690740739</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45955.544690740739</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45955.544690740739</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45955.544690740739</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45955.544690740739</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45955.544690740739</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45955.544690740739</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45955.544690740739</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45955.544690740739</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45955.544690740739</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45955.544690740739</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45955.544690740739</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45955.544690740739</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45955.544690740739</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45955.544690740739</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45955.544690740739</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45955.544690740739</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45955.544690740739</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45955.544690740739</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45955.544690740739</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45955.544690740739</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45955.544690740739</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45955.544690740739</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45955.544690740739</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45955.544690740739</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45955.544690740739</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45955.544690740739</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45955.544690740739</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45955.544690740739</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45955.544690740739</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45955.544690740739</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45955.544690740739</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45955.544690740739</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45955.544690740739</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45955.544690740739</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45955.544690740739</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45955.544690740739</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45955.544690740739</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45955.544690740739</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45955.544690740739</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45955.544690740739</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45955.544690740739</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45955.544690740739</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45955.544690740739</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45955.544690740739</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45955.544690740739</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45955.544690740739</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45955.544690740739</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45955.544690740739</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45955.544690740739</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45955.544690740739</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45955.544690740739</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45955.544690740739</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45955.544690740739</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45955.544690740739</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45955.544690740739</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45955.544690740739</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45955.544690740739</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45955.544690740739</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45955.544690740739</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45955.544690740739</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45955.544690740739</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45955.544690740739</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45955.544690740739</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45955.544690740739</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45955.544690740739</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45955.544690740739</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45955.544690740739</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45955.544690740739</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45955.544690740739</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45955.544690740739</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45955.544690740739</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45955.544690740739</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45955.544690740739</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45955.544690740739</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45955.544690740739</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45955.544690740739</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45955.544690740739</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45955.544690740739</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45955.544690740739</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45955.544690740739</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45955.544690740739</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45955.544690740739</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45955.544690740739</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45955.544690740739</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45955.544690740739</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45955.544690740739</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45955.544690740739</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45955.544690740739</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45955.544690740739</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45955.544690740739</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45955.544690740739</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45955.544690740739</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45955.544690740739</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45955.544690740739</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45955.544690740739</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45955.544690740739</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45955.544690740739</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45955.544690740739</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45955.544690740739</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45955.544690740739</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45955.544690740739</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45955.544690740739</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45955.544690740739</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45955.544690740739</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45955.544690740739</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45955.544690740739</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45955.544690740739</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45955.544690740739</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33255</v>
      </c>
      <c r="E2" s="107"/>
      <c r="F2" s="108"/>
      <c r="G2" s="77">
        <f ca="1">IFERROR(NOW()-F2,"-")</f>
        <v>45955.544690740739</v>
      </c>
      <c r="H2" s="108">
        <v>45955.34646990741</v>
      </c>
      <c r="I2" s="104" t="str">
        <f>IFERROR(VLOOKUP(D2,DB!A:F,6,0),"")</f>
        <v>SCECO</v>
      </c>
      <c r="J2" s="103" t="str">
        <f>IFERROR(VLOOKUP(D2,DB!A:G,7,0),"")</f>
        <v>Vandalized</v>
      </c>
      <c r="K2" s="109" t="s">
        <v>39107</v>
      </c>
      <c r="L2" s="110" t="str">
        <f>IFERROR(VLOOKUP(D2,DB!A:I,9,0),"")</f>
        <v>Latis</v>
      </c>
    </row>
    <row r="3" spans="1:16383" ht="31.5" customHeight="1">
      <c r="A3" s="105"/>
      <c r="B3" s="104" t="str">
        <f>IFERROR(VLOOKUP(D3,DB!A:K,11,0),"")</f>
        <v/>
      </c>
      <c r="C3" s="106"/>
      <c r="D3" s="104"/>
      <c r="E3" s="107"/>
      <c r="F3" s="108"/>
      <c r="G3" s="77">
        <f ca="1">IFERROR(NOW()-F3,"-")</f>
        <v>45955.544690740739</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45955.544690740739</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45955.544690740739</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45955.544690740739</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45955.544690740739</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45955.544690740739</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45955.544690740739</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45955.544690740739</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45955.544690740739</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45955.544690740739</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45955.544690740739</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45955.544690740739</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45955.544690740739</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45955.544690740739</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45955.544690740739</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45955.544690740739</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45955.544690740739</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45955.544690740739</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45955.544690740739</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45955.544690740739</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45955.544690740739</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45955.544690740739</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45955.544690740739</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45955.544690740739</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45955.544690740739</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45955.544690740739</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45955.544690740739</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45955.544690740739</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45955.544690740739</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45955.544690740739</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45955.544690740739</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45955.544690740739</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45955.544690740739</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45955.544690740739</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45955.544690740739</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45955.544690740739</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45955.544690740739</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45955.544690740739</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45955.544690740739</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45955.544690740739</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45955.544690740739</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45955.544690740739</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45955.544690740739</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45955.544690740739</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45955.544690740739</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45955.544690740739</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45955.544690740739</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45955.544690740739</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45955.544690740739</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45955.544690740739</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45955.544690740739</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45955.544690740739</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45955.544690740739</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45955.544690740739</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45955.544690740739</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45955.544690740739</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45955.544690740739</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45955.544690740739</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45955.544690740739</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45955.544690740739</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45955.544690740739</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45955.544690740739</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45955.544690740739</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45955.544690740739</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45955.544690740739</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45955.544690740739</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45955.544690740739</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45955.544690740739</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45955.544690740739</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45955.544690740739</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45955.544690740739</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45955.544690740739</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45955.544690740739</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45955.544690740739</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45955.544690740739</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45955.544690740739</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45955.544690740739</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45955.544690740739</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45955.544690740739</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45955.544690740739</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45955.544690740739</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45955.544690740739</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45955.544690740739</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45955.544690740739</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45955.544690740739</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45955.544690740739</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45955.544690740739</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45955.544690740739</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45955.544690740739</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45955.544690740739</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45955.544690740739</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45955.544690740739</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45955.544690740739</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45955.544690740739</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45955.544690740739</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45955.544690740739</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45955.544690740739</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45955.544690740739</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45955.544690740739</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45955.544690740739</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45955.544690740739</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45955.544690740739</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45955.544690740739</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45955.544690740739</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45955.544690740739</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45955.544690740739</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45955.544690740739</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45955.544690740739</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45955.544690740739</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45955.544690740739</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45955.544690740739</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45955.544690740739</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45955.544690740739</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45955.544690740739</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45955.544690740739</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45955.544690740739</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45955.544690740739</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45955.544690740739</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45955.544690740739</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45955.544690740739</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45955.544690740739</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45955.544690740739</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45955.544690740739</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45955.544690740739</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45955.544690740739</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45955.544690740739</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45955.544690740739</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45955.544690740739</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45955.544690740739</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45955.544690740739</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45955.544690740739</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45955.544690740739</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45955.544690740739</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45955.544690740739</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45955.544690740739</v>
      </c>
      <c r="H137" s="108"/>
      <c r="I137" s="104" t="str">
        <f>IFERROR(VLOOKUP(D137,DB!A:F,6,0),"")</f>
        <v/>
      </c>
      <c r="J137" s="103" t="str">
        <f>IFERROR(VLOOKUP(D137,DB!A:G,7,0),"")</f>
        <v/>
      </c>
      <c r="K137" s="109"/>
      <c r="L137" s="110" t="str">
        <f>IFERROR(VLOOKUP(D137,DB!A:I,9,0),"")</f>
        <v/>
      </c>
    </row>
  </sheetData>
  <dataValidations count="2">
    <dataValidation allowBlank="1" showInputMessage="1" showErrorMessage="1" sqref="E1" xr:uid="{380493DB-286A-4683-AF55-C78F04945A49}"/>
    <dataValidation type="list" allowBlank="1" showInputMessage="1" showErrorMessage="1" sqref="E2:E13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2025-10-25T10:06:22Z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