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15" documentId="13_ncr:1_{F6CB121F-512D-4AA6-A0C1-0FB36C537598}" xr6:coauthVersionLast="47" xr6:coauthVersionMax="47" xr10:uidLastSave="{43EBCADC-FFA0-4579-B74F-24A239243E2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<sst xmlns="http://schemas.openxmlformats.org/spreadsheetml/2006/main" count="180316" uniqueCount="39138">
  <si>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</si>
  <si>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</si>
  <si>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</si>
  <si>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</si>
  <si>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</si>
  <si>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</si>
  <si>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</si>
  <si>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</si>
  <si>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</si>
  <si>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</si>
  <si>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</si>
  <si>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</si>
  <si>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</si>
  <si>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</si>
  <si>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</si>
  <si>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</si>
  <si>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</si>
  <si>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</si>
  <si>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</si>
  <si>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</si>
  <si>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</si>
  <si>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</si>
  <si>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</si>
  <si>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</si>
  <si>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</si>
  <si>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</si>
  <si>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</si>
  <si>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</si>
  <si>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</si>
  <si>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</si>
  <si>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</si>
  <si>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</si>
  <si>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</si>
  <si>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</si>
  <si>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</si>
  <si>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</si>
  <si>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</si>
  <si>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</si>
  <si>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</si>
  <si>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</si>
  <si>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</si>
  <si>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</si>
  <si>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</si>
  <si>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</si>
  <si>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</si>
  <si>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</si>
  <si>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</si>
  <si>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</si>
  <si>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</si>
  <si>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</si>
  <si>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</si>
  <si>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</si>
  <si>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</si>
  <si>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</si>
  <si>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</si>
  <si>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</si>
  <si>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</si>
  <si>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</si>
  <si>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</si>
  <si>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</si>
  <si>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</si>
  <si>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</si>
  <si>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</si>
  <si>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</si>
  <si>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</si>
  <si>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</si>
  <si>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</si>
  <si>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</si>
  <si>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</si>
  <si>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</si>
  <si>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</si>
  <si>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</si>
  <si>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</si>
  <si>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</si>
  <si>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</si>
  <si>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</si>
  <si>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</si>
  <si>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</si>
  <si>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</si>
  <si>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</si>
  <si>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</si>
  <si>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</si>
  <si>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</si>
  <si>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</si>
  <si>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</si>
  <si>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</si>
  <si>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</si>
  <si>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</si>
  <si>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</si>
  <si>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</si>
  <si>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</si>
  <si>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</si>
  <si>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</si>
  <si>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</si>
  <si>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</si>
  <si>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</si>
  <si>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</si>
  <si>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</si>
  <si>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</si>
  <si>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</si>
  <si>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</si>
  <si>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</si>
  <si>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</si>
  <si>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</si>
  <si>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</si>
  <si>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</si>
  <si>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</si>
  <si>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</si>
  <si>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</si>
  <si>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</si>
  <si>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</si>
  <si>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</si>
  <si>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</si>
  <si>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</si>
  <si>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</si>
  <si>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</si>
  <si>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</si>
  <si>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</si>
  <si>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</si>
  <si>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</si>
  <si>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</si>
  <si>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</si>
  <si>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</si>
  <si>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</si>
  <si>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</si>
  <si>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</si>
  <si>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</si>
  <si>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</si>
  <si>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</si>
  <si>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</si>
  <si>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</si>
  <si>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</si>
  <si>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</si>
  <si>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</si>
  <si>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</si>
  <si>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</si>
  <si>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</si>
  <si>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</si>
  <si>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</si>
  <si>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</si>
  <si>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</si>
  <si>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</si>
  <si>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</si>
  <si>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</si>
  <si>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</si>
  <si>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</si>
  <si>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</si>
  <si>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</si>
  <si>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</si>
  <si>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</si>
  <si>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</si>
  <si>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</si>
  <si>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</si>
  <si>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</si>
  <si>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</si>
  <si>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</si>
  <si>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</si>
  <si>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</si>
  <si>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</si>
  <si>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</si>
  <si>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</si>
  <si>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</si>
  <si>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</si>
  <si>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</si>
  <si>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</si>
  <si>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</si>
  <si>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</si>
  <si>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</si>
  <si>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</si>
  <si>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</si>
  <si>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</si>
  <si>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</si>
  <si>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</si>
  <si>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</si>
  <si>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</si>
  <si>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</si>
  <si>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</si>
  <si>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</si>
  <si>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</si>
  <si>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</si>
  <si>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</si>
  <si>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</si>
  <si>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</si>
  <si>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</si>
  <si>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</si>
  <si>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</si>
  <si>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</si>
  <si>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</si>
  <si>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</si>
  <si>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</si>
  <si>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</si>
  <si>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</si>
  <si>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</si>
  <si>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</si>
  <si>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</si>
  <si>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</si>
  <si>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</si>
  <si>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</si>
  <si>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</si>
  <si>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</si>
  <si>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</si>
  <si>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</si>
  <si>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</si>
  <si>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</si>
  <si>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</si>
  <si>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</si>
  <si>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</si>
  <si>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</si>
  <si>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</si>
  <si>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</si>
  <si>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</si>
  <si>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</si>
  <si>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</si>
  <si>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</si>
  <si>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</si>
  <si>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</si>
  <si>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</si>
  <si>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</si>
  <si>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</si>
  <si>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</si>
  <si>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</si>
  <si>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</si>
  <si>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</si>
  <si>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</si>
  <si>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</si>
  <si>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</si>
  <si>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</si>
  <si>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</si>
  <si>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</si>
  <si>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</si>
  <si>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</si>
  <si>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</si>
  <si>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</si>
  <si>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</si>
  <si>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</si>
  <si>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</si>
  <si>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</si>
  <si>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</si>
  <si>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</si>
  <si>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</si>
  <si>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</si>
  <si>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</si>
  <si>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</si>
  <si>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</si>
  <si>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</si>
  <si>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</si>
  <si>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</si>
  <si>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</si>
  <si>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</si>
  <si>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</si>
  <si>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</si>
  <si>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</si>
  <si>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</si>
  <si>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</si>
  <si>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</si>
  <si>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</si>
  <si>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</si>
  <si>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</si>
  <si>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</si>
  <si>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</si>
  <si>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</si>
  <si>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</si>
  <si>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</si>
  <si>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</si>
  <si>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</si>
  <si>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</si>
  <si>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</si>
  <si>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</si>
  <si>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</si>
  <si>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</si>
  <si>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</si>
  <si>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</si>
  <si>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</si>
  <si>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</si>
  <si>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</si>
  <si>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</si>
  <si>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</si>
  <si>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</si>
  <si>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</si>
  <si>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</si>
  <si>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</si>
  <si>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</si>
  <si>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</si>
  <si>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</si>
  <si>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</si>
  <si>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</si>
  <si>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</si>
  <si>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</si>
  <si>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</si>
  <si>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</si>
  <si>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</si>
  <si>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</si>
  <si>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</si>
  <si>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</si>
  <si>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</si>
  <si>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</si>
  <si>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</si>
  <si>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</si>
  <si>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</si>
  <si>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</si>
  <si>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</si>
  <si>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</si>
  <si>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</si>
  <si>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</si>
  <si>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</si>
  <si>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</si>
  <si>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</si>
  <si>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</si>
  <si>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</si>
  <si>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</si>
  <si>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</si>
  <si>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</si>
  <si>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</si>
  <si>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</si>
  <si>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</si>
  <si>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</si>
  <si>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</si>
  <si>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</si>
  <si>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</si>
  <si>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</si>
  <si>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</si>
  <si>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</si>
  <si>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</si>
  <si>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</si>
  <si>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</si>
  <si>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</si>
  <si>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</si>
  <si>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</si>
  <si>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</si>
  <si>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</si>
  <si>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</si>
  <si>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</si>
  <si>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</si>
  <si>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</si>
  <si>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</si>
  <si>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</si>
  <si>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</si>
  <si>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</si>
  <si>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</si>
  <si>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</si>
  <si>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</si>
  <si>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</si>
  <si>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</si>
  <si>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</si>
  <si>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</si>
  <si>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</si>
  <si>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</si>
  <si>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</si>
  <si>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</si>
  <si>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</si>
  <si>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</si>
  <si>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</si>
  <si>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</si>
  <si>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</si>
  <si>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</si>
  <si>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</si>
  <si>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</si>
  <si>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</si>
  <si>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</si>
  <si>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</si>
  <si>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</si>
  <si>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</si>
  <si>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</si>
  <si>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</si>
  <si>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</si>
  <si>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</si>
  <si>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</si>
  <si>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</si>
  <si>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</si>
  <si>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</si>
  <si>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</si>
  <si>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</si>
  <si>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</si>
  <si>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</si>
  <si>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</si>
  <si>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</si>
  <si>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</si>
  <si>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</si>
  <si>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</si>
  <si>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</si>
  <si>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</si>
  <si>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</si>
  <si>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</si>
  <si>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</si>
  <si>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</si>
  <si>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</si>
  <si>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</si>
  <si>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</si>
  <si>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</si>
  <si>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</si>
  <si>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</si>
  <si>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</si>
  <si>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</si>
  <si>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</si>
  <si>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</si>
  <si>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</si>
  <si>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</si>
  <si>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</si>
  <si>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</si>
  <si>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</si>
  <si>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</si>
  <si>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</si>
  <si>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</si>
  <si>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</si>
  <si>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</si>
  <si>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</si>
  <si>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</si>
  <si>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</si>
  <si>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</si>
  <si>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</si>
  <si>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</si>
  <si>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</si>
  <si>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</si>
  <si>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</si>
  <si>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</si>
  <si>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</si>
  <si>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</si>
  <si>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</si>
  <si>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</si>
  <si>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</si>
  <si>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</si>
  <si>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</si>
  <si>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</si>
  <si>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</si>
  <si>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</si>
  <si>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</si>
  <si>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</si>
  <si>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</si>
  <si>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</si>
  <si>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</si>
  <si>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</si>
  <si>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</si>
  <si>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</si>
  <si>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</si>
  <si>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</si>
  <si>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</si>
  <si>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</si>
  <si>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</si>
  <si>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</si>
  <si>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</si>
  <si>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</si>
  <si>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</si>
  <si>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</si>
  <si>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</si>
  <si>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</si>
  <si>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</si>
  <si>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</si>
  <si>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</si>
  <si>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</si>
  <si>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</si>
  <si>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</si>
  <si>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</si>
  <si>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</si>
  <si>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</si>
  <si>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</si>
  <si>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</si>
  <si>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</si>
  <si>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</si>
  <si>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</si>
  <si>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</si>
  <si>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</si>
  <si>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</si>
  <si>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</si>
  <si>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</si>
  <si>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</si>
  <si>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</si>
  <si>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</si>
  <si>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</si>
  <si>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</si>
  <si>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</si>
  <si>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</si>
  <si>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</si>
  <si>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</si>
  <si>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</si>
  <si>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</si>
  <si>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</si>
  <si>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</si>
  <si>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</si>
  <si>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</si>
  <si>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</si>
  <si>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</si>
  <si>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</si>
  <si>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</si>
  <si>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</si>
  <si>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</si>
  <si>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</si>
  <si>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</si>
  <si>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</si>
  <si>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</si>
  <si>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</si>
  <si>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</si>
  <si>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</si>
  <si>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</si>
  <si>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</si>
  <si>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</si>
  <si>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</si>
  <si>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</si>
  <si>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</si>
  <si>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</si>
  <si>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</si>
  <si>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</si>
  <si>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</si>
  <si>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</si>
  <si>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</si>
  <si>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</si>
  <si>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</si>
  <si>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</si>
  <si>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</si>
  <si>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</si>
  <si>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</si>
  <si>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</si>
  <si>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</si>
  <si>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</si>
  <si>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</si>
  <si>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</si>
  <si>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</si>
  <si>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</si>
  <si>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</si>
  <si>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</si>
  <si>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</si>
  <si>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</si>
  <si>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</si>
  <si>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</si>
  <si>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</si>
  <si>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</si>
  <si>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</si>
  <si>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</si>
  <si>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</si>
  <si>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</si>
  <si>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</si>
  <si>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</si>
  <si>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</si>
  <si>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</si>
  <si>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</si>
  <si>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</si>
  <si>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</si>
  <si>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</si>
  <si>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</si>
  <si>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</si>
  <si>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</si>
  <si>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</si>
  <si>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</si>
  <si>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</si>
  <si>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</si>
  <si>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</si>
  <si>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</si>
  <si>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</si>
  <si>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</si>
  <si>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</si>
  <si>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</si>
  <si>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</si>
  <si>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</si>
  <si>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</si>
  <si>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</si>
  <si>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</si>
  <si>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</si>
  <si>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</si>
  <si>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</si>
  <si>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</si>
  <si>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</si>
  <si>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</si>
  <si>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</si>
  <si>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</si>
  <si>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</si>
  <si>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</si>
  <si>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</si>
  <si>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</si>
  <si>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</si>
  <si>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</si>
  <si>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</si>
  <si>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</si>
  <si>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</si>
  <si>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</si>
  <si>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</si>
  <si>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</si>
  <si>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</si>
  <si>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</si>
  <si>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</si>
  <si>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</si>
  <si>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</si>
  <si>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</si>
  <si>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</si>
  <si>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</si>
  <si>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</si>
  <si>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</si>
  <si>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</si>
  <si>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</si>
  <si>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</si>
  <si>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</si>
  <si>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</si>
  <si>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</si>
  <si>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</si>
  <si>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</si>
  <si>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</si>
  <si>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</si>
  <si>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</si>
  <si>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</si>
  <si>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</si>
  <si>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</si>
  <si>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</si>
  <si>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</si>
  <si>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</si>
  <si>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</si>
  <si>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</si>
  <si>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</si>
  <si>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</si>
  <si>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</si>
  <si>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</si>
  <si>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</si>
  <si>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</si>
  <si>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</si>
  <si>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</si>
  <si>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</si>
  <si>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</si>
  <si>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</si>
  <si>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</si>
  <si>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</si>
  <si>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</si>
  <si>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</si>
  <si>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</si>
  <si>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</si>
  <si>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</si>
  <si>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</si>
  <si>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</si>
  <si>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</si>
  <si>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</si>
  <si>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</si>
  <si>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</si>
  <si>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</si>
  <si>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</si>
  <si>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</si>
  <si>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</si>
  <si>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</si>
  <si>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</si>
  <si>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</si>
  <si>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</si>
  <si>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</si>
  <si>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</si>
  <si>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</si>
  <si>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</si>
  <si>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</si>
  <si>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</si>
  <si>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</si>
  <si>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</si>
  <si>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</si>
  <si>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</si>
  <si>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</si>
  <si>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</si>
  <si>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</si>
  <si>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</si>
  <si>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</si>
  <si>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</si>
  <si>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</si>
  <si>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</si>
  <si>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</si>
  <si>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</si>
  <si>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</si>
  <si>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</si>
  <si>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</si>
  <si>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</si>
  <si>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</si>
  <si>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</si>
  <si>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</si>
  <si>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</si>
  <si>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</si>
  <si>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</si>
  <si>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</si>
  <si>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</si>
  <si>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</si>
  <si>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</si>
  <si>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</si>
  <si>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</si>
  <si>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</si>
  <si>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</si>
  <si>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</si>
  <si>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</si>
  <si>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</si>
  <si>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</si>
  <si>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</si>
  <si>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</si>
  <si>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</si>
  <si>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</si>
  <si>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</si>
  <si>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</si>
  <si>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</si>
  <si>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</si>
  <si>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</si>
  <si>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</si>
  <si>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</si>
  <si>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</si>
  <si>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</si>
  <si>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</si>
  <si>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</si>
  <si>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</si>
  <si>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</si>
  <si>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</si>
  <si>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</si>
  <si>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</si>
  <si>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</si>
  <si>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</si>
  <si>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</si>
  <si>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</si>
  <si>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</si>
  <si>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</si>
  <si>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</si>
  <si>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</si>
  <si>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</si>
  <si>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</si>
  <si>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</si>
  <si>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</si>
  <si>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</si>
  <si>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</si>
  <si>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</si>
  <si>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</si>
  <si>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</si>
  <si>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</si>
  <si>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</si>
  <si>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</si>
  <si>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</si>
  <si>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</si>
  <si>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</si>
  <si>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</si>
  <si>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</si>
  <si>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</si>
  <si>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</si>
  <si>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</si>
  <si>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</si>
  <si>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</si>
  <si>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</si>
  <si>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</si>
  <si>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</si>
  <si>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</si>
  <si>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</si>
  <si>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</si>
  <si>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</si>
  <si>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</si>
  <si>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</si>
  <si>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</si>
  <si>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</si>
  <si>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</si>
  <si>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</si>
  <si>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</si>
  <si>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</si>
  <si>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</si>
  <si>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</si>
  <si>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</si>
  <si>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</si>
  <si>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</si>
  <si>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</si>
  <si>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</si>
  <si>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</si>
  <si>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</si>
  <si>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</si>
  <si>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</si>
  <si>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</si>
  <si>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</si>
  <si>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</si>
  <si>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</si>
  <si>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</si>
  <si>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</si>
  <si>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</si>
  <si>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</si>
  <si>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</si>
  <si>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</si>
  <si>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</si>
  <si>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</si>
  <si>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</si>
  <si>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</si>
  <si>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</si>
  <si>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</si>
  <si>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</si>
  <si>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</si>
  <si>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</si>
  <si>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</si>
  <si>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</si>
  <si>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</si>
  <si>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</si>
  <si>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</si>
  <si>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</si>
  <si>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</si>
  <si>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</si>
  <si>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</si>
  <si>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</si>
  <si>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</si>
  <si>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</si>
  <si>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</si>
  <si>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</si>
  <si>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</si>
  <si>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</si>
  <si>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</si>
  <si>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</si>
  <si>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</si>
  <si>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</si>
  <si>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</si>
  <si>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</si>
  <si>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</si>
  <si>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</si>
  <si>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</si>
  <si>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</si>
  <si>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</si>
  <si>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</si>
  <si>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</si>
  <si>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</si>
  <si>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</si>
  <si>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</si>
  <si>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</si>
  <si>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</si>
  <si>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</si>
  <si>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</si>
  <si>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</si>
  <si>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</si>
  <si>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</si>
  <si>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</si>
  <si>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</si>
  <si>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</si>
  <si>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</si>
  <si>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</si>
  <si>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</si>
  <si>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</si>
  <si>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</si>
  <si>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</si>
  <si>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</si>
  <si>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</si>
  <si>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</si>
  <si>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</si>
  <si>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</si>
  <si>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</si>
  <si>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</si>
  <si>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</si>
  <si>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</si>
  <si>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</si>
  <si>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</si>
  <si>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</si>
  <si>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</si>
  <si>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</si>
  <si>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</si>
  <si>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</si>
  <si>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</si>
  <si>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</si>
  <si>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</si>
  <si>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</si>
  <si>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</si>
  <si>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</si>
  <si>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</si>
  <si>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</si>
  <si>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</si>
  <si>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</si>
  <si>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</si>
  <si>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</si>
  <si>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</si>
  <si>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</si>
  <si>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</si>
  <si>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</si>
  <si>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</si>
  <si>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</si>
  <si>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</si>
  <si>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</si>
  <si>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</si>
  <si>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</si>
  <si>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</si>
  <si>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</si>
  <si>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</si>
  <si>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</si>
  <si>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</si>
  <si>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</si>
  <si>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</si>
  <si>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</si>
  <si>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</si>
  <si>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</si>
  <si>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</si>
  <si>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</si>
  <si>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</si>
  <si>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</si>
  <si>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</si>
  <si>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</si>
  <si>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</si>
  <si>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</si>
  <si>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</si>
  <si>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</si>
  <si>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</si>
  <si>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</si>
  <si>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</si>
  <si>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</si>
  <si>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</si>
  <si>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</si>
  <si>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</si>
  <si>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</si>
  <si>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</si>
  <si>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</si>
  <si>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</si>
  <si>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</si>
  <si>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</si>
  <si>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</si>
  <si>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</si>
  <si>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</si>
  <si>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</si>
  <si>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</si>
  <si>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</si>
  <si>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</si>
  <si>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</si>
  <si>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</si>
  <si>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</si>
  <si>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</si>
  <si>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</si>
  <si>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</si>
  <si>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</si>
  <si>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</si>
  <si>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</si>
  <si>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</si>
  <si>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</si>
  <si>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</si>
  <si>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</si>
  <si>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</si>
  <si>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</si>
  <si>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</si>
  <si>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</si>
  <si>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</si>
  <si>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</si>
  <si>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</si>
  <si>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</si>
  <si>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</si>
  <si>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</si>
  <si>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</si>
  <si>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</si>
  <si>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</si>
  <si>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</si>
  <si>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</si>
  <si>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</si>
  <si>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</si>
  <si>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</si>
  <si>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</si>
  <si>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</si>
  <si>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</si>
  <si>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</si>
  <si>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</si>
  <si>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</si>
  <si>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</si>
  <si>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</si>
  <si>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</si>
  <si>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</si>
  <si>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</si>
  <si>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</si>
  <si>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</si>
  <si>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</si>
  <si>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</si>
  <si>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</si>
  <si>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</si>
  <si>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</si>
  <si>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</si>
  <si>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</si>
  <si>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</si>
  <si>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</si>
  <si>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</si>
  <si>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</si>
  <si>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</si>
  <si>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</si>
  <si>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</si>
  <si>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</si>
  <si>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</si>
  <si>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</si>
  <si>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</si>
  <si>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</si>
  <si>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</si>
  <si>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</si>
  <si>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</si>
  <si>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</si>
  <si>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</si>
  <si>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</si>
  <si>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</si>
  <si>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</si>
  <si>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</si>
  <si>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</si>
  <si>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</si>
  <si>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</si>
  <si>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</si>
  <si>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</si>
  <si>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</si>
  <si>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</si>
  <si>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</si>
  <si>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</si>
  <si>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</si>
  <si>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</si>
  <si>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</si>
  <si>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</si>
  <si>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</si>
  <si>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</si>
  <si>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</si>
  <si>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</si>
  <si>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</si>
  <si>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</si>
  <si>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</si>
  <si>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</si>
  <si>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</si>
  <si>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</si>
  <si>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</si>
  <si>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</si>
  <si>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</si>
  <si>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</si>
  <si>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</si>
  <si>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</si>
  <si>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</si>
  <si>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</si>
  <si>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</si>
  <si>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</si>
  <si>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</si>
  <si>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</si>
  <si>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</si>
  <si>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</si>
  <si>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</si>
  <si>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</si>
  <si>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</si>
  <si>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</si>
  <si>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</si>
  <si>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</si>
  <si>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</si>
  <si>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</si>
  <si>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</si>
  <si>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</si>
  <si>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</si>
  <si>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</si>
  <si>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</si>
  <si>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</si>
  <si>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</si>
  <si>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</si>
  <si>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</si>
  <si>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</si>
  <si>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</si>
  <si>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</si>
  <si>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</si>
  <si>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</si>
  <si>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</si>
  <si>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</si>
  <si>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</si>
  <si>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</si>
  <si>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</si>
  <si>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</si>
  <si>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</si>
  <si>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</si>
  <si>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</si>
  <si>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</si>
  <si>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</si>
  <si>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</si>
  <si>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</si>
  <si>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</si>
  <si>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</si>
  <si>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</si>
  <si>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</si>
  <si>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</si>
  <si>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</si>
  <si>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</si>
  <si>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</si>
  <si>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</si>
  <si>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</si>
  <si>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</si>
  <si>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</si>
  <si>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</si>
  <si>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</si>
  <si>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</si>
  <si>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</si>
  <si>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</si>
  <si>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</si>
  <si>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</si>
  <si>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</si>
  <si>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</si>
  <si>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</si>
  <si>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</si>
  <si>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</si>
  <si>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</si>
  <si>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</si>
  <si>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</si>
  <si>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</si>
  <si>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</si>
  <si>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</si>
  <si>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</si>
  <si>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</si>
  <si>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</si>
  <si>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</si>
  <si>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</si>
  <si>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</si>
  <si>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</si>
  <si>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</si>
  <si>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</si>
  <si>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</si>
  <si>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</si>
  <si>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</si>
  <si>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</si>
  <si>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</si>
  <si>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</si>
  <si>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</si>
  <si>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</si>
  <si>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</si>
  <si>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</si>
  <si>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</si>
  <si>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</si>
  <si>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</si>
  <si>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</si>
  <si>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</si>
  <si>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</si>
  <si>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</si>
  <si>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</si>
  <si>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</si>
  <si>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</si>
  <si>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</si>
  <si>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</si>
  <si>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</si>
  <si>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</si>
  <si>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</si>
  <si>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</si>
  <si>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</si>
  <si>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</si>
  <si>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</si>
  <si>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</si>
  <si>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</si>
  <si>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</si>
  <si>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</si>
  <si>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</si>
  <si>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</si>
  <si>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</si>
  <si>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</si>
  <si>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</si>
  <si>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</si>
  <si>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</si>
  <si>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</si>
  <si>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</si>
  <si>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</si>
  <si>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</si>
  <si>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</si>
  <si>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</si>
  <si>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</si>
  <si>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</si>
  <si>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</si>
  <si>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</si>
  <si>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</si>
  <si>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</si>
  <si>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</si>
  <si>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</si>
  <si>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</si>
  <si>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</si>
  <si>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</si>
  <si>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</si>
  <si>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</si>
  <si>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</si>
  <si>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</si>
  <si>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</si>
  <si>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</si>
  <si>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</si>
  <si>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</si>
  <si>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</si>
  <si>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</si>
  <si>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</si>
  <si>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</si>
  <si>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</si>
  <si>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</si>
  <si>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</si>
  <si>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</si>
  <si>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</si>
  <si>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</si>
  <si>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</si>
  <si>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</si>
  <si>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</si>
  <si>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</si>
  <si>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</si>
  <si>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</si>
  <si>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</si>
  <si>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</si>
  <si>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</si>
  <si>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</si>
  <si>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</si>
  <si>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</si>
  <si>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</si>
  <si>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</si>
  <si>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</si>
  <si>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</si>
  <si>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</si>
  <si>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</si>
  <si>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</si>
  <si>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</si>
  <si>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</si>
  <si>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</si>
  <si>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</si>
  <si>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</si>
  <si>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</si>
  <si>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</si>
  <si>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</si>
  <si>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</si>
  <si>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</si>
  <si>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</si>
  <si>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</si>
  <si>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</si>
  <si>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</si>
  <si>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</si>
  <si>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</si>
  <si>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</si>
  <si>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</si>
  <si>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</si>
  <si>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</si>
  <si>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</si>
  <si>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</si>
  <si>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</si>
  <si>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</si>
  <si>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</si>
  <si>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</si>
  <si>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</si>
  <si>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</si>
  <si>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</si>
  <si>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</si>
  <si>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</si>
  <si>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</si>
  <si>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</si>
  <si>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</si>
  <si>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</si>
  <si>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</si>
  <si>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</si>
  <si>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</si>
  <si>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</si>
  <si>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</si>
  <si>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</si>
  <si>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</si>
  <si>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</si>
  <si>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</si>
  <si>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</si>
  <si>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</si>
  <si>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</si>
  <si>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</si>
  <si>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</si>
  <si>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</si>
  <si>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</si>
  <si>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</si>
  <si>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</si>
  <si>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</si>
  <si>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</si>
  <si>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</si>
  <si>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</si>
  <si>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</si>
  <si>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</si>
  <si>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</si>
  <si>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</si>
  <si>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</si>
  <si>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</si>
  <si>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</si>
  <si>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</si>
  <si>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</si>
  <si>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</si>
  <si>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</si>
  <si>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</si>
  <si>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</si>
  <si>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</si>
  <si>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</si>
  <si>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</si>
  <si>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</si>
  <si>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</si>
  <si>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</si>
  <si>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</si>
  <si>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</si>
  <si>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</si>
  <si>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</si>
  <si>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</si>
  <si>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</si>
  <si>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</si>
  <si>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</si>
  <si>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</si>
  <si>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</si>
  <si>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</si>
  <si>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</si>
  <si>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</si>
  <si>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</si>
  <si>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</si>
  <si>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</si>
  <si>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</si>
  <si>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</si>
  <si>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</si>
  <si>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</si>
  <si>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</si>
  <si>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</si>
  <si>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</si>
  <si>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</si>
  <si>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</si>
  <si>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</si>
  <si>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</si>
  <si>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</si>
  <si>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</si>
  <si>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</si>
  <si>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</si>
  <si>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</si>
  <si>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</si>
  <si>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</si>
  <si>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</si>
  <si>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</si>
  <si>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</si>
  <si>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</si>
  <si>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</si>
  <si>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</si>
  <si>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</si>
  <si>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</si>
  <si>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</si>
  <si>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</si>
  <si>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</si>
  <si>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</si>
  <si>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</si>
  <si>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</si>
  <si>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</si>
  <si>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</si>
  <si>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</si>
  <si>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</si>
  <si>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</si>
  <si>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</si>
  <si>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</si>
  <si>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</si>
  <si>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</si>
  <si>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</si>
  <si>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</si>
  <si>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</si>
  <si>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</si>
  <si>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</si>
  <si>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</si>
  <si>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</si>
  <si>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</si>
  <si>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</si>
  <si>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</si>
  <si>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</si>
  <si>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</si>
  <si>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</si>
  <si>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</si>
  <si>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</si>
  <si>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</si>
  <si>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</si>
  <si>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</si>
  <si>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</si>
  <si>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</si>
  <si>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</si>
  <si>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</si>
  <si>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</si>
  <si>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</si>
  <si>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</si>
  <si>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</si>
  <si>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</si>
  <si>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</si>
  <si>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</si>
  <si>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</si>
  <si>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</si>
  <si>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</si>
  <si>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</si>
  <si>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</si>
  <si>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</si>
  <si>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</si>
  <si>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</si>
  <si>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</si>
  <si>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</si>
  <si>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</si>
  <si>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</si>
  <si>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</si>
  <si>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</si>
  <si>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</si>
  <si>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</si>
  <si>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</si>
  <si>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</si>
  <si>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</si>
  <si>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</si>
  <si>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</si>
  <si>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</si>
  <si>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</si>
  <si>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</si>
  <si>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</si>
  <si>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</si>
  <si>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</si>
  <si>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</si>
  <si>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</si>
  <si>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</si>
  <si>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</si>
  <si>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</si>
  <si>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</si>
  <si>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</si>
  <si>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</si>
  <si>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</si>
  <si>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</si>
  <si>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</si>
  <si>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</si>
  <si>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</si>
  <si>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</si>
  <si>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</si>
  <si>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</si>
  <si>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</si>
  <si>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</si>
  <si>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</si>
  <si>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</si>
  <si>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</si>
  <si>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</si>
  <si>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</si>
  <si>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</si>
  <si>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</si>
  <si>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</si>
  <si>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</si>
  <si>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</si>
  <si>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</si>
  <si>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</si>
  <si>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</si>
  <si>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</si>
  <si>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</si>
  <si>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</si>
  <si>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</si>
  <si>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</si>
  <si>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</si>
  <si>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</si>
  <si>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</si>
  <si>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</si>
  <si>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</si>
  <si>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</si>
  <si>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</si>
  <si>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</si>
  <si>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</si>
  <si>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</si>
  <si>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</si>
  <si>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</si>
  <si>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</si>
  <si>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</si>
  <si>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</si>
  <si>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</si>
  <si>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</si>
  <si>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</si>
  <si>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</si>
  <si>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</si>
  <si>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</si>
  <si>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</si>
  <si>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</si>
  <si>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</si>
  <si>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</si>
  <si>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</si>
  <si>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</si>
  <si>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</si>
  <si>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</si>
  <si>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</si>
  <si>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</si>
  <si>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</si>
  <si>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</si>
  <si>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</si>
  <si>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</si>
  <si>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</si>
  <si>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</si>
  <si>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</si>
  <si>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</si>
  <si>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</si>
  <si>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</si>
  <si>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</si>
  <si>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</si>
  <si>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</si>
  <si>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</si>
  <si>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</si>
  <si>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</si>
  <si>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</si>
  <si>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</si>
  <si>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</si>
  <si>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</si>
  <si>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</si>
  <si>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</si>
  <si>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</si>
  <si>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</si>
  <si>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</si>
  <si>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</si>
  <si>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</si>
  <si>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</si>
  <si>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</si>
  <si>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</si>
  <si>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</si>
  <si>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</si>
  <si>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</si>
  <si>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</si>
  <si>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</si>
  <si>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</si>
  <si>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</si>
  <si>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</si>
  <si>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</si>
  <si>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</si>
  <si>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</si>
  <si>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</si>
  <si>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</si>
  <si>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</si>
  <si>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</si>
  <si>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</si>
  <si>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</si>
  <si>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</si>
  <si>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</si>
  <si>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</si>
  <si>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</si>
  <si>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</si>
  <si>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</si>
  <si>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</si>
  <si>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</si>
  <si>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</si>
  <si>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</si>
  <si>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</si>
  <si>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</si>
  <si>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</si>
  <si>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</si>
  <si>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</si>
  <si>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</si>
  <si>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</si>
  <si>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</si>
  <si>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</si>
  <si>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</si>
  <si>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</si>
  <si>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</si>
  <si>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</si>
  <si>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</si>
  <si>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</si>
  <si>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</si>
  <si>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</si>
  <si>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</si>
  <si>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</si>
  <si>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</si>
  <si>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</si>
  <si>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</si>
  <si>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</si>
  <si>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</si>
  <si>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</si>
  <si>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</si>
  <si>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</si>
  <si>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</si>
  <si>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</si>
  <si>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</si>
  <si>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</si>
  <si>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</si>
  <si>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</si>
  <si>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</si>
  <si>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</si>
  <si>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</si>
  <si>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</si>
  <si>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</si>
  <si>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</si>
  <si>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</si>
  <si>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</si>
  <si>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</si>
  <si>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</si>
  <si>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</si>
  <si>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</si>
  <si>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</si>
  <si>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</si>
  <si>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</si>
  <si>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</si>
  <si>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</si>
  <si>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</si>
  <si>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</si>
  <si>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</si>
  <si>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</si>
  <si>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</si>
  <si>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</si>
  <si>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</si>
  <si>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</si>
  <si>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</si>
  <si>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</si>
  <si>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</si>
  <si>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</si>
  <si>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</si>
  <si>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</si>
  <si>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</si>
  <si>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</si>
  <si>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</si>
  <si>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</si>
  <si>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</si>
  <si>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</si>
  <si>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</si>
  <si>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</si>
  <si>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</si>
  <si>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</si>
  <si>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</si>
  <si>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</si>
  <si>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</si>
  <si>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</si>
  <si>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</si>
  <si>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</si>
  <si>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</si>
  <si>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</si>
  <si>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</si>
  <si>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</si>
  <si>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</si>
  <si>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</si>
  <si>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</si>
  <si>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</si>
  <si>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</si>
  <si>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</si>
  <si>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</si>
  <si>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</si>
  <si>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</si>
  <si>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</si>
  <si>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</si>
  <si>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</si>
  <si>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</si>
  <si>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</si>
  <si>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</si>
  <si>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</si>
  <si>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</si>
  <si>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</si>
  <si>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</si>
  <si>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</si>
  <si>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</si>
  <si>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</si>
  <si>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</si>
  <si>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</si>
  <si>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</si>
  <si>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</si>
  <si>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</si>
  <si>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</si>
  <si>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</si>
  <si>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</si>
  <si>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</si>
  <si>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</si>
  <si>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</si>
  <si>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</si>
  <si>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</si>
  <si>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</si>
  <si>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</si>
  <si>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</si>
  <si>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</si>
  <si>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</si>
  <si>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</si>
  <si>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</si>
  <si>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</si>
  <si>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</si>
  <si>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</si>
  <si>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</si>
  <si>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</si>
  <si>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</si>
  <si>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</si>
  <si>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</si>
  <si>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</si>
  <si>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</si>
  <si>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</si>
  <si>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</si>
  <si>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</si>
  <si>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</si>
  <si>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</si>
  <si>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</si>
  <si>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</si>
  <si>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</si>
  <si>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</si>
  <si>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</si>
  <si>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</si>
  <si>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</si>
  <si>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</si>
  <si>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</si>
  <si>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</si>
  <si>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</si>
  <si>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</si>
  <si>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</si>
  <si>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</si>
  <si>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</si>
  <si>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</si>
  <si>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</si>
  <si>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</si>
  <si>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</si>
  <si>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</si>
  <si>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</si>
  <si>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</si>
  <si>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</si>
  <si>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</si>
  <si>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</si>
  <si>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</si>
  <si>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</si>
  <si>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</si>
  <si>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</si>
  <si>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</si>
  <si>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</si>
  <si>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</si>
  <si>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</si>
  <si>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</si>
  <si>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</si>
  <si>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</si>
  <si>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</si>
  <si>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</si>
  <si>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</si>
  <si>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</si>
  <si>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</si>
  <si>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</si>
  <si>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</si>
  <si>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</si>
  <si>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</si>
  <si>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</si>
  <si>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</si>
  <si>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</si>
  <si>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</si>
  <si>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</si>
  <si>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</si>
  <si>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</si>
  <si>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</si>
  <si>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</si>
  <si>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</si>
  <si>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</si>
  <si>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</si>
  <si>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</si>
  <si>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</si>
  <si>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</si>
  <si>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</si>
  <si>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</si>
  <si>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</si>
  <si>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</si>
  <si>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</si>
  <si>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</si>
  <si>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</si>
  <si>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</si>
  <si>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</si>
  <si>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</si>
  <si>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</si>
  <si>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</si>
  <si>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</si>
  <si>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</si>
  <si>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</si>
  <si>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</si>
  <si>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</si>
  <si>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</si>
  <si>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</si>
  <si>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</si>
  <si>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</si>
  <si>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</si>
  <si>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</si>
  <si>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</si>
  <si>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</si>
  <si>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</si>
  <si>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</si>
  <si>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</si>
  <si>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</si>
  <si>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</si>
  <si>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</si>
  <si>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</si>
  <si>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</si>
  <si>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</si>
  <si>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</si>
  <si>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</si>
  <si>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</si>
  <si>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</si>
  <si>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</si>
  <si>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</si>
  <si>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</si>
  <si>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</si>
  <si>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</si>
  <si>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</si>
  <si>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</si>
  <si>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</si>
  <si>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</si>
  <si>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</si>
  <si>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</si>
  <si>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</si>
  <si>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</si>
  <si>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</si>
  <si>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</si>
  <si>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</si>
  <si>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</si>
  <si>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</si>
  <si>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</si>
  <si>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</si>
  <si>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</si>
  <si>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</si>
  <si>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</si>
  <si>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</si>
  <si>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</si>
  <si>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</si>
  <si>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</si>
  <si>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</si>
  <si>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</si>
  <si>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</si>
  <si>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</si>
  <si>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</si>
  <si>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</si>
  <si>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</si>
  <si>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</si>
  <si>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</si>
  <si>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</si>
  <si>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</si>
  <si>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</si>
  <si>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</si>
  <si>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</si>
  <si>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</si>
  <si>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</si>
  <si>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</si>
  <si>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</si>
  <si>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</si>
  <si>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</si>
  <si>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</si>
  <si>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</si>
  <si>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</si>
  <si>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</si>
  <si>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</si>
  <si>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</si>
  <si>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</si>
  <si>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</si>
  <si>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</si>
  <si>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</si>
  <si>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</si>
  <si>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</si>
  <si>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</si>
  <si>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</si>
  <si>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</si>
  <si>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</si>
  <si>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</si>
  <si>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</si>
  <si>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</si>
  <si>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</si>
  <si>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</si>
  <si>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</si>
  <si>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</si>
  <si>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</si>
  <si>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</si>
  <si>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</si>
  <si>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</si>
  <si>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</si>
  <si>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</si>
  <si>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</si>
  <si>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</si>
  <si>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</si>
  <si>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</si>
  <si>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</si>
  <si>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</si>
  <si>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</si>
  <si>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</si>
  <si>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</si>
  <si>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</si>
  <si>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</si>
  <si>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</si>
  <si>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</si>
  <si>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</si>
  <si>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</si>
  <si>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</si>
  <si>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</si>
  <si>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</si>
  <si>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</si>
  <si>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</si>
  <si>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</si>
  <si>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</si>
  <si>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</si>
  <si>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</si>
  <si>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</si>
  <si>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</si>
  <si>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</si>
  <si>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</si>
  <si>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</si>
  <si>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</si>
  <si>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</si>
  <si>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</si>
  <si>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</si>
  <si>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</si>
  <si>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</si>
  <si>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</si>
  <si>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</si>
  <si>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</si>
  <si>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</si>
  <si>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</si>
  <si>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</si>
  <si>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</si>
  <si>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</si>
  <si>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</si>
  <si>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</si>
  <si>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</si>
  <si>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</si>
  <si>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</si>
  <si>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</si>
  <si>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</si>
  <si>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</si>
  <si>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</si>
  <si>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</si>
  <si>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</si>
  <si>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</si>
  <si>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</si>
  <si>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</si>
  <si>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</si>
  <si>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</si>
  <si>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</si>
  <si>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</si>
  <si>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</si>
  <si>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</si>
  <si>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</si>
  <si>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</si>
  <si>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</si>
  <si>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</si>
  <si>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</si>
  <si>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</si>
  <si>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</si>
  <si>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</si>
  <si>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</si>
  <si>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</si>
  <si>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</si>
  <si>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</si>
  <si>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</si>
  <si>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</si>
  <si>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</si>
  <si>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</si>
  <si>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</si>
  <si>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</si>
  <si>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</si>
  <si>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</si>
  <si>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</si>
  <si>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</si>
  <si>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</si>
  <si>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</si>
  <si>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</si>
  <si>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</si>
  <si>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</si>
  <si>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</si>
  <si>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</si>
  <si>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</si>
  <si>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</si>
  <si>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</si>
  <si>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</si>
  <si>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</si>
  <si>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</si>
  <si>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</si>
  <si>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</si>
  <si>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</si>
  <si>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</si>
  <si>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</si>
  <si>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</si>
  <si>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</si>
  <si>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</si>
  <si>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</si>
  <si>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</si>
  <si>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</si>
  <si>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</si>
  <si>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</si>
  <si>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</si>
  <si>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</si>
  <si>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</si>
  <si>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</si>
  <si>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</si>
  <si>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</si>
  <si>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</si>
  <si>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</si>
  <si>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</si>
  <si>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</si>
  <si>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</si>
  <si>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</si>
  <si>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</si>
  <si>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</si>
  <si>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</si>
  <si>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</si>
  <si>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</si>
  <si>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</si>
  <si>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</si>
  <si>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</si>
  <si>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</si>
  <si>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</si>
  <si>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</si>
  <si>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</si>
  <si>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</si>
  <si>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</si>
  <si>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</si>
  <si>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</si>
  <si>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</si>
  <si>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</si>
  <si>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</si>
  <si>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</si>
  <si>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</si>
  <si>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</si>
  <si>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</si>
  <si>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</si>
  <si>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</si>
  <si>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</si>
  <si>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</si>
  <si>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</si>
  <si>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</si>
  <si>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</si>
  <si>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</si>
  <si>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</si>
  <si>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</si>
  <si>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</si>
  <si>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</si>
  <si>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</si>
  <si>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</si>
  <si>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</si>
  <si>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</si>
  <si>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</si>
  <si>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</si>
  <si>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</si>
  <si>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</si>
  <si>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</si>
  <si>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</si>
  <si>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</si>
  <si>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</si>
  <si>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</si>
  <si>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</si>
  <si>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</si>
  <si>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</si>
  <si>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</si>
  <si>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</si>
  <si>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</si>
  <si>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</si>
  <si>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</si>
  <si>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</si>
  <si>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</si>
  <si>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</si>
  <si>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</si>
  <si>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</si>
  <si>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</si>
  <si>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</si>
  <si>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</si>
  <si>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</si>
  <si>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</si>
  <si>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</si>
  <si>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</si>
  <si>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</si>
  <si>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</si>
  <si>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</si>
  <si>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</si>
  <si>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</si>
  <si>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</si>
  <si>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</si>
  <si>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</si>
  <si>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</si>
  <si>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</si>
  <si>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</si>
  <si>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</si>
  <si>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</si>
  <si>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</si>
  <si>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</si>
  <si>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</si>
  <si>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</si>
  <si>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</si>
  <si>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</si>
  <si>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</si>
  <si>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</si>
  <si>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</si>
  <si>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</si>
  <si>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</si>
  <si>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</si>
  <si>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</si>
  <si>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</si>
  <si>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</si>
  <si>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</si>
  <si>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</si>
  <si>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</si>
  <si>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</si>
  <si>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</si>
  <si>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</si>
  <si>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</si>
  <si>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</si>
  <si>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</si>
  <si>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</si>
  <si>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</si>
  <si>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</si>
  <si>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</si>
  <si>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</si>
  <si>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</si>
  <si>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</si>
  <si>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</si>
  <si>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</si>
  <si>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</si>
  <si>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</si>
  <si>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</si>
  <si>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</si>
  <si>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</si>
  <si>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</si>
  <si>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</si>
  <si>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</si>
  <si>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</si>
  <si>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</si>
  <si>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</si>
  <si>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</si>
  <si>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</si>
  <si>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</si>
  <si>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</si>
  <si>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</si>
  <si>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</si>
  <si>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</si>
  <si>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</si>
  <si>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</si>
  <si>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</si>
  <si>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</si>
  <si>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</si>
  <si>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</si>
  <si>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</si>
  <si>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</si>
  <si>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</si>
  <si>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</si>
  <si>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</si>
  <si>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</si>
  <si>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</si>
  <si>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</si>
  <si>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</si>
  <si>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</si>
  <si>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</si>
  <si>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</si>
  <si>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</si>
  <si>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</si>
  <si>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</si>
  <si>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</si>
  <si>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</si>
  <si>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</si>
  <si>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</si>
  <si>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</si>
  <si>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</si>
  <si>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</si>
  <si>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</si>
  <si>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</si>
  <si>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</si>
  <si>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</si>
  <si>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</si>
  <si>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</si>
  <si>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</si>
  <si>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</si>
  <si>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</si>
  <si>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</si>
  <si>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</si>
  <si>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</si>
  <si>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</si>
  <si>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</si>
  <si>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</si>
  <si>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</si>
  <si>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</si>
  <si>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</si>
  <si>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</si>
  <si>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</si>
  <si>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</si>
  <si>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</si>
  <si>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</si>
  <si>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</si>
  <si>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</si>
  <si>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</si>
  <si>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</si>
  <si>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</si>
  <si>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</si>
  <si>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</si>
  <si>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</si>
  <si>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</si>
  <si>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</si>
  <si>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</si>
  <si>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</si>
  <si>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</si>
  <si>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</si>
  <si>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</si>
  <si>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</si>
  <si>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</si>
  <si>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</si>
  <si>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</si>
  <si>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</si>
  <si>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</si>
  <si>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</si>
  <si>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</si>
  <si>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</si>
  <si>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</si>
  <si>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</si>
  <si>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</si>
  <si>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</si>
  <si>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</si>
  <si>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</si>
  <si>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</si>
  <si>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</si>
  <si>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</si>
  <si>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</si>
  <si>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</si>
  <si>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</si>
  <si>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</si>
  <si>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</si>
  <si>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</si>
  <si>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</si>
  <si>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</si>
  <si>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</si>
  <si>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</si>
  <si>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</si>
  <si>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</si>
  <si>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</si>
  <si>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</si>
  <si>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</si>
  <si>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</si>
  <si>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</si>
  <si>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</si>
  <si>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</si>
  <si>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</si>
  <si>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</si>
  <si>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</si>
  <si>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</si>
  <si>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</si>
  <si>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</si>
  <si>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</si>
  <si>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</si>
  <si>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</si>
  <si>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</si>
  <si>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</si>
  <si>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</si>
  <si>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</si>
  <si>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</si>
  <si>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</si>
  <si>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</si>
  <si>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</si>
  <si>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</si>
  <si>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</si>
  <si>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</si>
  <si>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</si>
  <si>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</si>
  <si>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</si>
  <si>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</si>
  <si>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</si>
  <si>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</si>
  <si>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</si>
  <si>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</si>
  <si>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</si>
  <si>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</si>
  <si>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</si>
  <si>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</si>
  <si>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</si>
  <si>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</si>
  <si>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</si>
  <si>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</si>
  <si>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</si>
  <si>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</si>
  <si>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</si>
  <si>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</si>
  <si>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</si>
  <si>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</si>
  <si>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</si>
  <si>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</si>
  <si>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</si>
  <si>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</si>
  <si>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</si>
  <si>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</si>
  <si>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</si>
  <si>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</si>
  <si>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</si>
  <si>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</si>
  <si>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</si>
  <si>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</si>
  <si>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</si>
  <si>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</si>
  <si>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</si>
  <si>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</si>
  <si>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</si>
  <si>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</si>
  <si>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</si>
  <si>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</si>
  <si>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</si>
  <si>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</si>
  <si>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</si>
  <si>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</si>
  <si>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</si>
  <si>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</si>
  <si>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</si>
  <si>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</si>
  <si>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</si>
  <si>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</si>
  <si>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</si>
  <si>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</si>
  <si>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</si>
  <si>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</si>
  <si>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</si>
  <si>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</si>
  <si>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</si>
  <si>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</si>
  <si>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</si>
  <si>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</si>
  <si>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</si>
  <si>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</si>
  <si>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</si>
  <si>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</si>
  <si>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</si>
  <si>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</si>
  <si>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</si>
  <si>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</si>
  <si>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</si>
  <si>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</si>
  <si>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</si>
  <si>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</si>
  <si>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</si>
  <si>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</si>
  <si>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</si>
  <si>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</si>
  <si>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</si>
  <si>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</si>
  <si>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</si>
  <si>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</si>
  <si>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</si>
  <si>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</si>
  <si>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</si>
  <si>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</si>
  <si>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</si>
  <si>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</si>
  <si>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</si>
  <si>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</si>
  <si>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</si>
  <si>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</si>
  <si>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</si>
  <si>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</si>
  <si>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</si>
  <si>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</si>
  <si>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</si>
  <si>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</si>
  <si>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</si>
  <si>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</si>
  <si>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</si>
  <si>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</si>
  <si>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</si>
  <si>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</si>
  <si>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</si>
  <si>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</si>
  <si>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</si>
  <si>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</si>
  <si>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</si>
  <si>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</si>
  <si>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</si>
  <si>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</si>
  <si>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</si>
  <si>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</si>
  <si>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</si>
  <si>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</si>
  <si>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</si>
  <si>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</si>
  <si>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</si>
  <si>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</si>
  <si>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</si>
  <si>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</si>
  <si>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</si>
  <si>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</si>
  <si>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</si>
  <si>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</si>
  <si>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</si>
  <si>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</si>
  <si>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</si>
  <si>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</si>
  <si>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</si>
  <si>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</si>
  <si>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</si>
  <si>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</si>
  <si>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</si>
  <si>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</si>
  <si>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</si>
  <si>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</si>
  <si>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</si>
  <si>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</si>
  <si>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</si>
  <si>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</si>
  <si>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</si>
  <si>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</si>
  <si>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</si>
  <si>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</si>
  <si>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</si>
  <si>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</si>
  <si>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</si>
  <si>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</si>
  <si>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</si>
  <si>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</si>
  <si>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</si>
  <si>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</si>
  <si>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</si>
  <si>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</si>
  <si>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</si>
  <si>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</si>
  <si>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</si>
  <si>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</si>
  <si>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</si>
  <si>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</si>
  <si>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</si>
  <si>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</si>
  <si>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</si>
  <si>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</si>
  <si>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</si>
  <si>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</si>
  <si>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</si>
  <si>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</si>
  <si>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</si>
  <si>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</si>
  <si>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</si>
  <si>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</si>
  <si>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</si>
  <si>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</si>
  <si>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</si>
  <si>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</si>
  <si>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</si>
  <si>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</si>
  <si>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</si>
  <si>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</si>
  <si>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</si>
  <si>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</si>
  <si>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</si>
  <si>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</si>
  <si>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</si>
  <si>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</si>
  <si>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</si>
  <si>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</si>
  <si>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</si>
  <si>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</si>
  <si>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</si>
  <si>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</si>
  <si>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</si>
  <si>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</si>
  <si>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</si>
  <si>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</si>
  <si>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</si>
  <si>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</si>
  <si>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</si>
  <si>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</si>
  <si>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</si>
  <si>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</si>
  <si>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</si>
  <si>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</si>
  <si>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</si>
  <si>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</si>
  <si>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</si>
  <si>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</si>
  <si>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</si>
  <si>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</si>
  <si>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</si>
  <si>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</si>
  <si>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</si>
  <si>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</si>
  <si>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</si>
  <si>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</si>
  <si>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</si>
  <si>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</si>
  <si>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</si>
  <si>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</si>
  <si>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</si>
  <si>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</si>
  <si>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</si>
  <si>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</si>
  <si>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</si>
  <si>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</si>
  <si>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</si>
  <si>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</si>
  <si>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</si>
  <si>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</si>
  <si>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</si>
  <si>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</si>
  <si>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</si>
  <si>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</si>
  <si>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</si>
  <si>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</si>
  <si>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</si>
  <si>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</si>
  <si>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</si>
  <si>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</si>
  <si>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</si>
  <si>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</si>
  <si>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</si>
  <si>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</si>
  <si>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</si>
  <si>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</si>
  <si>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</si>
  <si>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</si>
  <si>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</si>
  <si>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</si>
  <si>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</si>
  <si>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</si>
  <si>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</si>
  <si>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</si>
  <si>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</si>
  <si>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</si>
  <si>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</si>
  <si>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</si>
  <si>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</si>
  <si>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</si>
  <si>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</si>
  <si>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</si>
  <si>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</si>
  <si>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</si>
  <si>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</si>
  <si>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</si>
  <si>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</si>
  <si>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</si>
  <si>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</si>
  <si>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</si>
  <si>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</si>
  <si>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</si>
  <si>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</si>
  <si>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</si>
  <si>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</si>
  <si>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</si>
  <si>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</si>
  <si>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</si>
  <si>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</si>
  <si>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</si>
  <si>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</si>
  <si>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</si>
  <si>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</si>
  <si>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</si>
  <si>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</si>
  <si>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</si>
  <si>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</si>
  <si>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</si>
  <si>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</si>
  <si>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</si>
  <si>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</si>
  <si>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</si>
  <si>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</si>
  <si>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</si>
  <si>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</si>
  <si>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</si>
  <si>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</si>
  <si>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</si>
  <si>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</si>
  <si>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</si>
  <si>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</si>
  <si>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</si>
  <si>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</si>
  <si>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</si>
  <si>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</si>
  <si>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</si>
  <si>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</si>
  <si>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</si>
  <si>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</si>
  <si>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</si>
  <si>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</si>
  <si>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</si>
  <si>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</si>
  <si>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</si>
  <si>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</si>
  <si>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</si>
  <si>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</si>
  <si>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</si>
  <si>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</si>
  <si>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</si>
  <si>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</si>
  <si>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</si>
  <si>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</si>
  <si>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</si>
  <si>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</si>
  <si>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</si>
  <si>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</si>
  <si>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</si>
  <si>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</si>
  <si>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</si>
  <si>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</si>
  <si>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</si>
  <si>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</si>
  <si>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</si>
  <si>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</si>
  <si>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</si>
  <si>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</si>
  <si>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</si>
  <si>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</si>
  <si>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</si>
  <si>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</si>
  <si>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</si>
  <si>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</si>
  <si>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</si>
  <si>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</si>
  <si>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</si>
  <si>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</si>
  <si>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</si>
  <si>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</si>
  <si>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</si>
  <si>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</si>
  <si>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</si>
  <si>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</si>
  <si>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</si>
  <si>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</si>
  <si>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</si>
  <si>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</si>
  <si>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</si>
  <si>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</si>
  <si>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</si>
  <si>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</si>
  <si>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</si>
  <si>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</si>
  <si>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</si>
  <si>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</si>
  <si>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</si>
  <si>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</si>
  <si>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</si>
  <si>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</si>
  <si>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</si>
  <si>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</si>
  <si>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</si>
  <si>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</si>
  <si>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</si>
  <si>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</si>
  <si>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</si>
  <si>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</si>
  <si>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</si>
  <si>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</si>
  <si>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</si>
  <si>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</si>
  <si>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</si>
  <si>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</si>
  <si>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</si>
  <si>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</si>
  <si>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</si>
  <si>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</si>
  <si>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</si>
  <si>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</si>
  <si>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</si>
  <si>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</si>
  <si>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</si>
  <si>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</si>
  <si>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</si>
  <si>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</si>
  <si>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</si>
  <si>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</si>
  <si>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</si>
  <si>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</si>
  <si>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</si>
  <si>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</si>
  <si>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</si>
  <si>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</si>
  <si>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</si>
  <si>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</si>
  <si>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</si>
  <si>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</si>
  <si>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</si>
  <si>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</si>
  <si>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</si>
  <si>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</si>
  <si>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</si>
  <si>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</si>
  <si>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</si>
  <si>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</si>
  <si>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</si>
  <si>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</si>
  <si>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</si>
  <si>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</si>
  <si>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</si>
  <si>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</si>
  <si>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</si>
  <si>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</si>
  <si>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</si>
  <si>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</si>
  <si>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</si>
  <si>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</si>
  <si>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</si>
  <si>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</si>
  <si>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</si>
  <si>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</si>
  <si>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</si>
  <si>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</si>
  <si>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</si>
  <si>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</si>
  <si>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</si>
  <si>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</si>
  <si>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</si>
  <si>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</si>
  <si>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</si>
  <si>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</si>
  <si>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</si>
  <si>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</si>
  <si>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</si>
  <si>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</si>
  <si>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</si>
  <si>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</si>
  <si>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</si>
  <si>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</si>
  <si>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</si>
  <si>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</si>
  <si>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</si>
  <si>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</si>
  <si>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</si>
  <si>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</si>
  <si>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</si>
  <si>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</si>
  <si>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</si>
  <si>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</si>
  <si>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</si>
  <si>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</si>
  <si>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</si>
  <si>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</si>
  <si>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</si>
  <si>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</si>
  <si>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</si>
  <si>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</si>
  <si>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</si>
  <si>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</si>
  <si>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</si>
  <si>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</si>
  <si>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</si>
  <si>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</si>
  <si>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</si>
  <si>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</si>
  <si>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</si>
  <si>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</si>
  <si>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</si>
  <si>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</si>
  <si>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</si>
  <si>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</si>
  <si>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</si>
  <si>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</si>
  <si>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</si>
  <si>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</si>
  <si>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</si>
  <si>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</si>
  <si>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</si>
  <si>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</si>
  <si>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</si>
  <si>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</si>
  <si>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</si>
  <si>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</si>
  <si>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</si>
  <si>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</si>
  <si>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</si>
  <si>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</si>
  <si>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</si>
  <si>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</si>
  <si>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</si>
  <si>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</si>
  <si>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</si>
  <si>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</si>
  <si>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</si>
  <si>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</si>
  <si>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</si>
  <si>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</si>
  <si>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</si>
  <si>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</si>
  <si>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</si>
  <si>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</si>
  <si>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</si>
  <si>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</si>
  <si>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</si>
  <si>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</si>
  <si>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</si>
  <si>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</si>
  <si>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</si>
  <si>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</si>
  <si>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</si>
  <si>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</si>
  <si>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</si>
  <si>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</si>
  <si>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</si>
  <si>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</si>
  <si>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</si>
  <si>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</si>
  <si>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</si>
  <si>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</si>
  <si>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</si>
  <si>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</si>
  <si>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</si>
  <si>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</si>
  <si>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</si>
  <si>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</si>
  <si>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</si>
  <si>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</si>
  <si>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</si>
  <si>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</si>
  <si>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</si>
  <si>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</si>
  <si>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</si>
  <si>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</si>
  <si>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</si>
  <si>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</si>
  <si>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</si>
  <si>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</si>
  <si>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</si>
  <si>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</si>
  <si>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</si>
  <si>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</si>
  <si>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</si>
  <si>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</si>
  <si>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</si>
  <si>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</si>
  <si>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</si>
  <si>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</si>
  <si>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</si>
  <si>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</si>
  <si>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</si>
  <si>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</si>
  <si>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</si>
  <si>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</si>
  <si>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</si>
  <si>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</si>
  <si>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</si>
  <si>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</si>
  <si>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</si>
  <si>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</si>
  <si>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</si>
  <si>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</si>
  <si>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</si>
  <si>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</si>
  <si>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</si>
  <si>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</si>
  <si>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</si>
  <si>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</si>
  <si>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</si>
  <si>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</si>
  <si>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</si>
  <si>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</si>
  <si>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</si>
  <si>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</si>
  <si>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</si>
  <si>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</si>
  <si>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</si>
  <si>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</si>
  <si>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</si>
  <si>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</si>
  <si>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</si>
  <si>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</si>
  <si>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</si>
  <si>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</si>
  <si>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</si>
  <si>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</si>
  <si>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</si>
  <si>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</si>
  <si>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</si>
  <si>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</si>
  <si>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</si>
  <si>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</si>
  <si>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</si>
  <si>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</si>
  <si>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</si>
  <si>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</si>
  <si>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</si>
  <si>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</si>
  <si>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</si>
  <si>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</si>
  <si>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</si>
  <si>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</si>
  <si>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</si>
  <si>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</si>
  <si>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</si>
  <si>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</si>
  <si>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</si>
  <si>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</si>
  <si>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</si>
  <si>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</si>
  <si>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</si>
  <si>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</si>
  <si>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</si>
  <si>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</si>
  <si>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</si>
  <si>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</si>
  <si>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</si>
  <si>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</si>
  <si>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</si>
  <si>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</si>
  <si>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</si>
  <si>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</si>
  <si>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</si>
  <si>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</si>
  <si>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</si>
  <si>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</si>
  <si>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</si>
  <si>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</si>
  <si>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</si>
  <si>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</si>
  <si>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</si>
  <si>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</si>
  <si>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</si>
  <si>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</si>
  <si>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</si>
  <si>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</si>
  <si>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</si>
  <si>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</si>
  <si>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</si>
  <si>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</si>
  <si>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</si>
  <si>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</si>
  <si>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</si>
  <si>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</si>
  <si>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</si>
  <si>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</si>
  <si>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</si>
  <si>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</si>
  <si>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</si>
  <si>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</si>
  <si>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</si>
  <si>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</si>
  <si>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</si>
  <si>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</si>
  <si>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</si>
  <si>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</si>
  <si>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</si>
  <si>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</si>
  <si>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</si>
  <si>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</si>
  <si>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</si>
  <si>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</si>
  <si>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</si>
  <si>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</si>
  <si>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</si>
  <si>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</si>
  <si>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</si>
  <si>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</si>
  <si>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</si>
  <si>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</si>
  <si>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</si>
  <si>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</si>
  <si>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</si>
  <si>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</si>
  <si>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</si>
  <si>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</si>
  <si>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</si>
  <si>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</si>
  <si>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</si>
  <si>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</si>
  <si>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</si>
  <si>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</si>
  <si>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</si>
  <si>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</si>
  <si>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</si>
  <si>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</si>
  <si>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</si>
  <si>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</si>
  <si>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</si>
  <si>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</si>
  <si>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</si>
  <si>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</si>
  <si>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</si>
  <si>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</si>
  <si>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</si>
  <si>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</si>
  <si>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</si>
  <si>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</si>
  <si>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</si>
  <si>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</si>
  <si>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</si>
  <si>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</si>
  <si>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</si>
  <si>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</si>
  <si>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</si>
  <si>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</si>
  <si>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</si>
  <si>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</si>
  <si>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</si>
  <si>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</si>
  <si>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</si>
  <si>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</si>
  <si>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</si>
  <si>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</si>
  <si>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</si>
  <si>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</si>
  <si>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</si>
  <si>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</si>
  <si>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</si>
  <si>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</si>
  <si>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</si>
  <si>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</si>
  <si>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</si>
  <si>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</si>
  <si>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</si>
  <si>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</si>
  <si>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</si>
  <si>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</si>
  <si>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</si>
  <si>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</si>
  <si>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</si>
  <si>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</si>
  <si>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</si>
  <si>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</si>
  <si>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</si>
  <si>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</si>
  <si>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</si>
  <si>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</si>
  <si>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</si>
  <si>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</si>
  <si>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</si>
  <si>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</si>
  <si>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</si>
  <si>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</si>
  <si>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</si>
  <si>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</si>
  <si>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</si>
  <si>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</si>
  <si>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</si>
  <si>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</si>
  <si>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</si>
  <si>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</si>
  <si>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</si>
  <si>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</si>
  <si>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</si>
  <si>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</si>
  <si>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</si>
  <si>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</si>
  <si>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</si>
  <si>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</si>
  <si>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</si>
  <si>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</si>
  <si>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</si>
  <si>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</si>
  <si>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</si>
  <si>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</si>
  <si>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</si>
  <si>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</si>
  <si>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</si>
  <si>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</si>
  <si>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</si>
  <si>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</si>
  <si>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</si>
  <si>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</si>
  <si>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</si>
  <si>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</si>
  <si>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</si>
  <si>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</si>
  <si>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</si>
  <si>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</si>
  <si>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</si>
  <si>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</si>
  <si>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</si>
  <si>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</si>
  <si>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</si>
  <si>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</si>
  <si>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</si>
  <si>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</si>
  <si>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</si>
  <si>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</si>
  <si>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</si>
  <si>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</si>
  <si>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</si>
  <si>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</si>
  <si>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</si>
  <si>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</si>
  <si>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</si>
  <si>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</si>
  <si>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</si>
  <si>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</si>
  <si>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</si>
  <si>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</si>
  <si>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</si>
  <si>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</si>
  <si>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</si>
  <si>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</si>
  <si>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</si>
  <si>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</si>
  <si>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</si>
  <si>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</si>
  <si>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</si>
  <si>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</si>
  <si>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</si>
  <si>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</si>
  <si>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</si>
  <si>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</si>
  <si>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</si>
  <si>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</si>
  <si>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</si>
  <si>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</si>
  <si>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</si>
  <si>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</si>
  <si>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</si>
  <si>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</si>
  <si>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</si>
  <si>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</si>
  <si>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</si>
  <si>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</si>
  <si>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</si>
  <si>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</si>
  <si>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</si>
  <si>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</si>
  <si>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</si>
  <si>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</si>
  <si>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</si>
  <si>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</si>
  <si>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</si>
  <si>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</si>
  <si>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</si>
  <si>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</si>
  <si>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</si>
  <si>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</si>
  <si>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</si>
  <si>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</si>
  <si>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</si>
  <si>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</si>
  <si>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</si>
  <si>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</si>
  <si>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</si>
  <si>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</si>
  <si>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</si>
  <si>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</si>
  <si>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</si>
  <si>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</si>
  <si>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</si>
  <si>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</si>
  <si>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</si>
  <si>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</si>
  <si>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</si>
  <si>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</si>
  <si>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</si>
  <si>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</si>
  <si>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</si>
  <si>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</si>
  <si>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</si>
  <si>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</si>
  <si>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</si>
  <si>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</si>
  <si>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</si>
  <si>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</si>
  <si>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</si>
  <si>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</si>
  <si>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</si>
  <si>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</si>
  <si>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</si>
  <si>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</si>
  <si>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</si>
  <si>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</si>
  <si>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</si>
  <si>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</si>
  <si>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</si>
  <si>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</si>
  <si>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</si>
  <si>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</si>
  <si>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</si>
  <si>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</si>
  <si>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</si>
  <si>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</si>
  <si>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</si>
  <si>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</si>
  <si>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</si>
  <si>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</si>
  <si>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</si>
  <si>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</si>
  <si>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</si>
  <si>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</si>
  <si>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</si>
  <si>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</si>
  <si>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</si>
  <si>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</si>
  <si>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</si>
  <si>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</si>
  <si>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</si>
  <si>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</si>
  <si>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</si>
  <si>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</si>
  <si>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</si>
  <si>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</si>
  <si>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</si>
  <si>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</si>
  <si>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</si>
  <si>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</si>
  <si>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</si>
  <si>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</si>
  <si>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</si>
  <si>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</si>
  <si>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</si>
  <si>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</si>
  <si>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</si>
  <si>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</si>
  <si>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</si>
  <si>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</si>
  <si>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</si>
  <si>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</si>
  <si>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</si>
  <si>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</si>
  <si>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</si>
  <si>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</si>
  <si>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</si>
  <si>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</si>
  <si>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</si>
  <si>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</si>
  <si>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</si>
  <si>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</si>
  <si>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</si>
  <si>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</si>
  <si>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</si>
  <si>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</si>
  <si>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</si>
  <si>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</si>
  <si>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</si>
  <si>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</si>
  <si>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</si>
  <si>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</si>
  <si>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</si>
  <si>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</si>
  <si>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</si>
  <si>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</si>
  <si>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</si>
  <si>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</si>
  <si>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</si>
  <si>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</si>
  <si>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</si>
  <si>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</si>
  <si>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</si>
  <si>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</si>
  <si>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</si>
  <si>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</si>
  <si>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</si>
  <si>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</si>
  <si>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</si>
  <si>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</si>
  <si>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</si>
  <si>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</si>
  <si>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</si>
  <si>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</si>
  <si>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</si>
  <si>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</si>
  <si>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</si>
  <si>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</si>
  <si>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</si>
  <si>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</si>
  <si>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</si>
  <si>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</si>
  <si>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</si>
  <si>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</si>
  <si>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</si>
  <si>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</si>
  <si>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</si>
  <si>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</si>
  <si>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</si>
  <si>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</si>
  <si>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</si>
  <si>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</si>
  <si>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</si>
  <si>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</si>
  <si>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</si>
  <si>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</si>
  <si>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</si>
  <si>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</si>
  <si>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</si>
  <si>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</si>
  <si>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</si>
  <si>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</si>
  <si>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</si>
  <si>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</si>
  <si>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</si>
  <si>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</si>
  <si>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</si>
  <si>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</si>
  <si>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</si>
  <si>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</si>
  <si>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</si>
  <si>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</si>
  <si>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</si>
  <si>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</si>
  <si>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</si>
  <si>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</si>
  <si>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</si>
  <si>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</si>
  <si>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</si>
  <si>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</si>
  <si>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</si>
  <si>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</si>
  <si>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</si>
  <si>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</si>
  <si>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</si>
  <si>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</si>
  <si>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</si>
  <si>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</si>
  <si>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</si>
  <si>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</si>
  <si>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</si>
  <si>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</si>
  <si>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</si>
  <si>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</si>
  <si>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</si>
  <si>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</si>
  <si>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</si>
  <si>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</si>
  <si>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</si>
  <si>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</si>
  <si>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</si>
  <si>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</si>
  <si>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</si>
  <si>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</si>
  <si>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</si>
  <si>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</si>
  <si>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</si>
  <si>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</si>
  <si>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</si>
  <si>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</si>
  <si>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</si>
  <si>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</si>
  <si>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</si>
  <si>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</si>
  <si>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</si>
  <si>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</si>
  <si>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</si>
  <si>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</si>
  <si>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</si>
  <si>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</si>
  <si>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</si>
  <si>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</si>
  <si>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</si>
  <si>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</si>
  <si>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</si>
  <si>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</si>
  <si>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</si>
  <si>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</si>
  <si>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</si>
  <si>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</si>
  <si>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</si>
  <si>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</si>
  <si>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</si>
  <si>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</si>
  <si>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</si>
  <si>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</si>
  <si>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</si>
  <si>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</si>
  <si>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</si>
  <si>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</si>
  <si>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</si>
  <si>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</si>
  <si>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</si>
  <si>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</si>
  <si>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</si>
  <si>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</si>
  <si>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</si>
  <si>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</si>
  <si>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</si>
  <si>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</si>
  <si>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</si>
  <si>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</si>
  <si>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</si>
  <si>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</si>
  <si>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</si>
  <si>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</si>
  <si>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</si>
  <si>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</si>
  <si>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</si>
  <si>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</si>
  <si>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</si>
  <si>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</si>
  <si>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</si>
  <si>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</si>
  <si>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</si>
  <si>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</si>
  <si>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</si>
  <si>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</si>
  <si>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</si>
  <si>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</si>
  <si>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</si>
  <si>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</si>
  <si>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</si>
  <si>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</si>
  <si>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</si>
  <si>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</si>
  <si>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</si>
  <si>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</si>
  <si>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</si>
  <si>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</si>
  <si>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</si>
  <si>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</si>
  <si>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</si>
  <si>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</si>
  <si>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</si>
  <si>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</si>
  <si>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</si>
  <si>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</si>
  <si>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</si>
  <si>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</si>
  <si>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</si>
  <si>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</si>
  <si>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</si>
  <si>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</si>
  <si>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</si>
  <si>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</si>
  <si>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</si>
  <si>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</si>
  <si>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</si>
  <si>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</si>
  <si>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</si>
  <si>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</si>
  <si>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</si>
  <si>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</si>
  <si>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</si>
  <si>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</si>
  <si>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</si>
  <si>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</si>
  <si>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</si>
  <si>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</si>
  <si>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</si>
  <si>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</si>
  <si>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</si>
  <si>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</si>
  <si>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</si>
  <si>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</si>
  <si>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</si>
  <si>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</si>
  <si>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</si>
  <si>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</si>
  <si>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</si>
  <si>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</si>
  <si>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</si>
  <si>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</si>
  <si>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</si>
  <si>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</si>
  <si>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</si>
  <si>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</si>
  <si>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</si>
  <si>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</si>
  <si>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</si>
  <si>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</si>
  <si>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</si>
  <si>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</si>
  <si>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</si>
  <si>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</si>
  <si>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</si>
  <si>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</si>
  <si>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</si>
  <si>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</si>
  <si>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</si>
  <si>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</si>
  <si>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</si>
  <si>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</si>
  <si>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</si>
  <si>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</si>
  <si>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</si>
  <si>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</si>
  <si>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</si>
  <si>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</si>
  <si>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</si>
  <si>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</si>
  <si>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</si>
  <si>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</si>
  <si>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</si>
  <si>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</si>
  <si>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</si>
  <si>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</si>
  <si>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</si>
  <si>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</si>
  <si>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</si>
  <si>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</si>
  <si>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</si>
  <si>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</si>
  <si>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</si>
  <si>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</si>
  <si>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</si>
  <si>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</si>
  <si>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</si>
  <si>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</si>
  <si>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</si>
  <si>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</si>
  <si>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</si>
  <si>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</si>
  <si>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</si>
  <si>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</si>
  <si>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</si>
  <si>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</si>
  <si>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</si>
  <si>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</si>
  <si>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</si>
  <si>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</si>
  <si>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</si>
  <si>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</si>
  <si>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</si>
  <si>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</si>
  <si>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</si>
  <si>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</si>
  <si>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</si>
  <si>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</si>
  <si>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</si>
  <si>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</si>
  <si>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</si>
  <si>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</si>
  <si>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</si>
  <si>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</si>
  <si>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</si>
  <si>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</si>
  <si>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</si>
  <si>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</si>
  <si>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</si>
  <si>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</si>
  <si>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</si>
  <si>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</si>
  <si>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</si>
  <si>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</si>
  <si>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</si>
  <si>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</si>
  <si>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</si>
  <si>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</si>
  <si>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</si>
  <si>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</si>
  <si>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</si>
  <si>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</si>
  <si>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</si>
  <si>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</si>
  <si>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</si>
  <si>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</si>
  <si>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</si>
  <si>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</si>
  <si>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</si>
  <si>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</si>
  <si>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</si>
  <si>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</si>
  <si>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</si>
  <si>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</si>
  <si>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</si>
  <si>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</si>
  <si>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</si>
  <si>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</si>
  <si>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</si>
  <si>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</si>
  <si>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</si>
  <si>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</si>
  <si>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</si>
  <si>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</si>
  <si>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</si>
  <si>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</si>
  <si>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</si>
  <si>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</si>
  <si>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</si>
  <si>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</si>
  <si>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</si>
  <si>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</si>
  <si>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</si>
  <si>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</si>
  <si>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</si>
  <si>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</si>
  <si>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</si>
  <si>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</si>
  <si>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</si>
  <si>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</si>
  <si>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</si>
  <si>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</si>
  <si>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</si>
  <si>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</si>
  <si>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</si>
  <si>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</si>
  <si>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</si>
  <si>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</si>
  <si>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</si>
  <si>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</si>
  <si>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</si>
  <si>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</si>
  <si>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</si>
  <si>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</si>
  <si>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</si>
  <si>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</si>
  <si>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</si>
  <si>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</si>
  <si>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</si>
  <si>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</si>
  <si>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</si>
  <si>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</si>
  <si>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</si>
  <si>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</si>
  <si>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</si>
  <si>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</si>
  <si>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</si>
  <si>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</si>
  <si>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</si>
  <si>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</si>
  <si>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</si>
  <si>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</si>
  <si>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</si>
  <si>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</si>
  <si>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</si>
  <si>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</si>
  <si>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</si>
  <si>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</si>
  <si>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</si>
  <si>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</si>
  <si>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</si>
  <si>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</si>
  <si>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</si>
  <si>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</si>
  <si>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</si>
  <si>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</si>
  <si>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</si>
  <si>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</si>
  <si>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</si>
  <si>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</si>
  <si>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</si>
  <si>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</si>
  <si>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</si>
  <si>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</si>
  <si>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</si>
  <si>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</si>
  <si>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</si>
  <si>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</si>
  <si>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</si>
  <si>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</si>
  <si>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</si>
  <si>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</si>
  <si>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</si>
  <si>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</si>
  <si>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</si>
  <si>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</si>
  <si>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</si>
  <si>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</si>
  <si>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</si>
  <si>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</si>
  <si>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</si>
  <si>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</si>
  <si>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</si>
  <si>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</si>
  <si>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</si>
  <si>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</si>
  <si>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</si>
  <si>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</si>
  <si>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</si>
  <si>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</si>
  <si>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</si>
  <si>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</si>
  <si>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</si>
  <si>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</si>
  <si>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</si>
  <si>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</si>
  <si>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</si>
  <si>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</si>
  <si>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</si>
  <si>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</si>
  <si>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</si>
  <si>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</si>
  <si>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</si>
  <si>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</si>
  <si>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</si>
  <si>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</si>
  <si>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</si>
  <si>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</si>
  <si>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</si>
  <si>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</si>
  <si>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</si>
  <si>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</si>
  <si>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</si>
  <si>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</si>
  <si>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</si>
  <si>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</si>
  <si>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</si>
  <si>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</si>
  <si>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</si>
  <si>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</si>
  <si>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</si>
  <si>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</si>
  <si>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</si>
  <si>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</si>
  <si>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</si>
  <si>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</si>
  <si>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</si>
  <si>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</si>
  <si>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</si>
  <si>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</si>
  <si>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</si>
  <si>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</si>
  <si>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</si>
  <si>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</si>
  <si>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</si>
  <si>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</si>
  <si>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</si>
  <si>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</si>
  <si>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</si>
  <si>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</si>
  <si>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</si>
  <si>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</si>
  <si>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</si>
  <si>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</si>
  <si>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</si>
  <si>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</si>
  <si>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</si>
  <si>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</si>
  <si>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</si>
  <si>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</si>
  <si>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</si>
  <si>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</si>
  <si>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</si>
  <si>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</si>
  <si>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</si>
  <si>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</si>
  <si>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</si>
  <si>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</si>
  <si>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</si>
  <si>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</si>
  <si>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</si>
  <si>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</si>
  <si>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</si>
  <si>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</si>
  <si>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</si>
  <si>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</si>
  <si>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</si>
  <si>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</si>
  <si>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</si>
  <si>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</si>
  <si>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</si>
  <si>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</si>
  <si>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</si>
  <si>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</si>
  <si>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</si>
  <si>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</si>
  <si>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</si>
  <si>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</si>
  <si>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</si>
  <si>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</si>
  <si>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</si>
  <si>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</si>
  <si>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</si>
  <si>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</si>
  <si>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</si>
  <si>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</si>
  <si>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</si>
  <si>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</si>
  <si>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</si>
  <si>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</si>
  <si>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</si>
  <si>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</si>
  <si>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</si>
  <si>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</si>
  <si>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</si>
  <si>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</si>
  <si>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</si>
  <si>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</si>
  <si>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</si>
  <si>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</si>
  <si>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</si>
  <si>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</si>
  <si>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</si>
  <si>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</si>
  <si>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</si>
  <si>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</si>
  <si>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</si>
  <si>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</si>
  <si>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</si>
  <si>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</si>
  <si>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</si>
  <si>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</si>
  <si>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</si>
  <si>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</si>
  <si>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</si>
  <si>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</si>
  <si>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</si>
  <si>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</si>
  <si>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</si>
  <si>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</si>
  <si>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</si>
  <si>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</si>
  <si>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</si>
  <si>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</si>
  <si>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</si>
  <si>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</si>
  <si>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</si>
  <si>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</si>
  <si>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</si>
  <si>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</si>
  <si>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</si>
  <si>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</si>
  <si>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</si>
  <si>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</si>
  <si>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</si>
  <si>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</si>
  <si>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</si>
  <si>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</si>
  <si>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</si>
  <si>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</si>
  <si>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</si>
  <si>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</si>
  <si>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</si>
  <si>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</si>
  <si>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</si>
  <si>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</si>
  <si>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</si>
  <si>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</si>
  <si>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</si>
  <si>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</si>
  <si>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</si>
  <si>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</si>
  <si>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</si>
  <si>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</si>
  <si>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</si>
  <si>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</si>
  <si>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</si>
  <si>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</si>
  <si>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</si>
  <si>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</si>
  <si>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</si>
  <si>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</si>
  <si>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</si>
  <si>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</si>
  <si>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</si>
  <si>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</si>
  <si>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</si>
  <si>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</si>
  <si>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</si>
  <si>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</si>
  <si>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</si>
  <si>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</si>
  <si>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</si>
  <si>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</si>
  <si>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</si>
  <si>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</si>
  <si>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</si>
  <si>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</si>
  <si>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</si>
  <si>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</si>
  <si>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</si>
  <si>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</si>
  <si>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</si>
  <si>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</si>
  <si>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</si>
  <si>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</si>
  <si>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</si>
  <si>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</si>
  <si>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</si>
  <si>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</si>
  <si>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</si>
  <si>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</si>
  <si>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</si>
  <si>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</si>
  <si>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</si>
  <si>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</si>
  <si>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</si>
  <si>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</si>
  <si>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</si>
  <si>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</si>
  <si>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</si>
  <si>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</si>
  <si>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</si>
  <si>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</si>
  <si>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</si>
  <si>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</si>
  <si>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</si>
  <si>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</si>
  <si>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</si>
  <si>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</si>
  <si>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</si>
  <si>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</si>
  <si>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</si>
  <si>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</si>
  <si>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</si>
  <si>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</si>
  <si>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</si>
  <si>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</si>
  <si>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</si>
  <si>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</si>
  <si>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</si>
  <si>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</si>
  <si>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</si>
  <si>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</si>
  <si>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</si>
  <si>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</si>
  <si>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</si>
  <si>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</si>
  <si>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</si>
  <si>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</si>
  <si>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</si>
  <si>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</si>
  <si>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</si>
  <si>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</si>
  <si>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</si>
  <si>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</si>
  <si>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</si>
  <si>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</si>
  <si>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</si>
  <si>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</si>
  <si>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</si>
  <si>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</si>
  <si>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</si>
  <si>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</si>
  <si>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</si>
  <si>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</si>
  <si>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</si>
  <si>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</si>
  <si>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</si>
  <si>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</si>
  <si>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</si>
  <si>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</si>
  <si>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</si>
  <si>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</si>
  <si>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</si>
  <si>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</si>
  <si>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</si>
  <si>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</si>
  <si>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</si>
  <si>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</si>
  <si>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</si>
  <si>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</si>
  <si>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</si>
  <si>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</si>
  <si>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</si>
  <si>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</si>
  <si>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</si>
  <si>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</si>
  <si>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</si>
  <si>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</si>
  <si>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</si>
  <si>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</si>
  <si>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</si>
  <si>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</si>
  <si>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</si>
  <si>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</si>
  <si>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</si>
  <si>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</si>
  <si>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</si>
  <si>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</si>
  <si>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</si>
  <si>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</si>
  <si>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</si>
  <si>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</si>
  <si>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</si>
  <si>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</si>
  <si>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</si>
  <si>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</si>
  <si>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</si>
  <si>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</si>
  <si>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</si>
  <si>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</si>
  <si>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</si>
  <si>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</si>
  <si>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</si>
  <si>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</si>
  <si>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</si>
  <si>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</si>
  <si>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</si>
  <si>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</si>
  <si>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</si>
  <si>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</si>
  <si>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</si>
  <si>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</si>
  <si>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</si>
  <si>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</si>
  <si>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</si>
  <si>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</si>
  <si>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</si>
  <si>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</si>
  <si>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</si>
  <si>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</si>
  <si>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</si>
  <si>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</si>
  <si>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</si>
  <si>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</si>
  <si>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</si>
  <si>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</si>
  <si>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</si>
  <si>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</si>
  <si>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</si>
  <si>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</si>
  <si>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</si>
  <si>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</si>
  <si>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</si>
  <si>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</si>
  <si>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</si>
  <si>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</si>
  <si>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</si>
  <si>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</si>
  <si>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</si>
  <si>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</si>
  <si>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</si>
  <si>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</si>
  <si>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</si>
  <si>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</si>
  <si>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</si>
  <si>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</si>
  <si>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</si>
  <si>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</si>
  <si>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</si>
  <si>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</si>
  <si>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</si>
  <si>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</si>
  <si>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</si>
  <si>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</si>
  <si>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</si>
  <si>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</si>
  <si>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</si>
  <si>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</si>
  <si>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</si>
  <si>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</si>
  <si>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</si>
  <si>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</si>
  <si>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</si>
  <si>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</si>
  <si>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</si>
  <si>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</si>
  <si>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</si>
  <si>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</si>
  <si>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</si>
  <si>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</si>
  <si>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</si>
  <si>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</si>
  <si>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</si>
  <si>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</si>
  <si>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</si>
  <si>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</si>
  <si>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</si>
  <si>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</si>
  <si>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</si>
  <si>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</si>
  <si>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</si>
  <si>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</si>
  <si>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</si>
  <si>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</si>
  <si>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</si>
  <si>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</si>
  <si>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</si>
  <si>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</si>
  <si>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</si>
  <si>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</si>
  <si>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</si>
  <si>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</si>
  <si>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</si>
  <si>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</si>
  <si>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</si>
  <si>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</si>
  <si>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</si>
  <si>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</si>
  <si>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</si>
  <si>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</si>
  <si>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</si>
  <si>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</si>
  <si>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</si>
  <si>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</si>
  <si>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</si>
  <si>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</si>
  <si>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</si>
  <si>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</si>
  <si>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</si>
  <si>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</si>
  <si>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</si>
  <si>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</si>
  <si>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</si>
  <si>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</si>
  <si>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</si>
  <si>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</si>
  <si>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</si>
  <si>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</si>
  <si>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</si>
  <si>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</si>
  <si>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</si>
  <si>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</si>
  <si>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</si>
  <si>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</si>
  <si>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</si>
  <si>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</si>
  <si>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</si>
  <si>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</si>
  <si>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</si>
  <si>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</si>
  <si>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</si>
  <si>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</si>
  <si>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</si>
  <si>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</si>
  <si>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</si>
  <si>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</si>
  <si>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</si>
  <si>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</si>
  <si>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</si>
  <si>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</si>
  <si>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</si>
  <si>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</si>
  <si>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</si>
  <si>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</si>
  <si>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</si>
  <si>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</si>
  <si>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</si>
  <si>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</si>
  <si>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</si>
  <si>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</si>
  <si>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</si>
  <si>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</si>
  <si>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</si>
  <si>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</si>
  <si>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</si>
  <si>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</si>
  <si>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</si>
  <si>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</si>
  <si>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</si>
  <si>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</si>
  <si>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</si>
  <si>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</si>
  <si>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</si>
  <si>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</si>
  <si>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</si>
  <si>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</si>
  <si>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</si>
  <si>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</si>
  <si>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</si>
  <si>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</si>
  <si>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</si>
  <si>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</si>
  <si>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</si>
  <si>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</si>
  <si>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</si>
  <si>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</si>
  <si>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</si>
  <si>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</si>
  <si>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</si>
  <si>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</si>
  <si>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</si>
  <si>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</si>
  <si>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</si>
  <si>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</si>
  <si>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</si>
  <si>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</si>
  <si>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</si>
  <si>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</si>
  <si>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</si>
  <si>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</si>
  <si>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</si>
  <si>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</si>
  <si>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</si>
  <si>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</si>
  <si>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</si>
  <si>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</si>
  <si>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</si>
  <si>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</si>
  <si>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</si>
  <si>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</si>
  <si>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</si>
  <si>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</si>
  <si>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</si>
  <si>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</si>
  <si>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</si>
  <si>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</si>
  <si>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</si>
  <si>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</si>
  <si>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</si>
  <si>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</si>
  <si>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</si>
  <si>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</si>
  <si>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</si>
  <si>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</si>
  <si>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</si>
  <si>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</si>
  <si>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</si>
  <si>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</si>
  <si>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</si>
  <si>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</si>
  <si>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</si>
  <si>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</si>
  <si>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</si>
  <si>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</si>
  <si>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</si>
  <si>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</si>
  <si>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</si>
  <si>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</si>
  <si>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</si>
  <si>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</si>
  <si>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</si>
  <si>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</si>
  <si>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</si>
  <si>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</si>
  <si>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</si>
  <si>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</si>
  <si>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</si>
  <si>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</si>
  <si>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</si>
  <si>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</si>
  <si>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</si>
  <si>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</si>
  <si>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</si>
  <si>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</si>
  <si>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</si>
  <si>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</si>
  <si>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</si>
  <si>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</si>
  <si>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</si>
  <si>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</si>
  <si>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</si>
  <si>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</si>
  <si>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</si>
  <si>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</si>
  <si>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</si>
  <si>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</si>
  <si>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</si>
  <si>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</si>
  <si>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</si>
  <si>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</si>
  <si>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</si>
  <si>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</si>
  <si>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</si>
  <si>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</si>
  <si>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</si>
  <si>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</si>
  <si>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</si>
  <si>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</si>
  <si>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</si>
  <si>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</si>
  <si>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</si>
  <si>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</si>
  <si>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</si>
  <si>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</si>
  <si>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</si>
  <si>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</si>
  <si>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</si>
  <si>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</si>
  <si>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</si>
  <si>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</si>
  <si>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</si>
  <si>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</si>
  <si>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</si>
  <si>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</si>
  <si>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</si>
  <si>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</si>
  <si>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</si>
  <si>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</si>
  <si>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</si>
  <si>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</si>
  <si>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</si>
  <si>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</si>
  <si>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</si>
  <si>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</si>
  <si>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</si>
  <si>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</si>
  <si>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</si>
  <si>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</si>
  <si>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</si>
  <si>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</si>
  <si>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</si>
  <si>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</si>
  <si>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</si>
  <si>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</si>
  <si>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</si>
  <si>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</si>
  <si>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</si>
  <si>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</si>
  <si>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</si>
  <si>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</si>
  <si>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</si>
  <si>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</si>
  <si>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</si>
  <si>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</si>
  <si>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</si>
  <si>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</si>
  <si>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</si>
  <si>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</si>
  <si>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</si>
  <si>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</si>
  <si>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</si>
  <si>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</si>
  <si>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</si>
  <si>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</si>
  <si>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</si>
  <si>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</si>
  <si>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</si>
  <si>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</si>
  <si>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</si>
  <si>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</si>
  <si>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</si>
  <si>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</si>
  <si>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</si>
  <si>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</si>
  <si>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</si>
  <si>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</si>
  <si>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</si>
  <si>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</si>
  <si>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</si>
  <si>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</si>
  <si>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</si>
  <si>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</si>
  <si>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</si>
  <si>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</si>
  <si>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</si>
  <si>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</si>
  <si>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</si>
  <si>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</si>
  <si>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</si>
  <si>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</si>
  <si>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</si>
  <si>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</si>
  <si>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</si>
  <si>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</si>
  <si>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</si>
  <si>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</si>
  <si>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</si>
  <si>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</si>
  <si>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</si>
  <si>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</si>
  <si>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</si>
  <si>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</si>
  <si>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</si>
  <si>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</si>
  <si>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</si>
  <si>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</si>
  <si>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</si>
  <si>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</si>
  <si>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</si>
  <si>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</si>
  <si>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</si>
  <si>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</si>
  <si>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</si>
  <si>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</si>
  <si>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</si>
  <si>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</si>
  <si>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</si>
  <si>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</si>
  <si>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</si>
  <si>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</si>
  <si>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</si>
  <si>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</si>
  <si>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</si>
  <si>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</si>
  <si>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</si>
  <si>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</si>
  <si>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</si>
  <si>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</si>
  <si>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</si>
  <si>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</si>
  <si>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</si>
  <si>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</si>
  <si>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</si>
  <si>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</si>
  <si>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</si>
  <si>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</si>
  <si>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</si>
  <si>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</si>
  <si>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</si>
  <si>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</si>
  <si>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</si>
  <si>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</si>
  <si>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</si>
  <si>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</si>
  <si>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</si>
  <si>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</si>
  <si>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</si>
  <si>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</si>
  <si>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</si>
  <si>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</si>
  <si>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</si>
  <si>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</si>
  <si>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</si>
  <si>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</si>
  <si>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</si>
  <si>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</si>
  <si>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</si>
  <si>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</si>
  <si>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</si>
  <si>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</si>
  <si>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</si>
  <si>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</si>
  <si>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</si>
  <si>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</si>
  <si>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</si>
  <si>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</si>
  <si>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</si>
  <si>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</si>
  <si>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</si>
  <si>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</si>
  <si>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</si>
  <si>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</si>
  <si>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</si>
  <si>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</si>
  <si>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</si>
  <si>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</si>
  <si>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</si>
  <si>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</si>
  <si>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</si>
  <si>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</si>
  <si>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</si>
  <si>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</si>
  <si>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</si>
  <si>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</si>
  <si>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</si>
  <si>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</si>
  <si>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</si>
  <si>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</si>
  <si>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</si>
  <si>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</si>
  <si>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</si>
  <si>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</si>
  <si>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</si>
  <si>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</si>
  <si>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</si>
  <si>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</si>
  <si>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</si>
  <si>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</si>
  <si>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</si>
  <si>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</si>
  <si>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</si>
  <si>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</si>
  <si>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</si>
  <si>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</si>
  <si>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</si>
  <si>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</si>
  <si>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</si>
  <si>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</si>
  <si>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</si>
  <si>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</si>
  <si>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</si>
  <si>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</si>
  <si>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</si>
  <si>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</si>
  <si>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</si>
  <si>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</si>
  <si>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</si>
  <si>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</si>
  <si>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</si>
  <si>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</si>
  <si>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</si>
  <si>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</si>
  <si>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</si>
  <si>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</si>
  <si>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</si>
  <si>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</si>
  <si>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</si>
  <si>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</si>
  <si>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</si>
  <si>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</si>
  <si>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</si>
  <si>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</si>
  <si>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</si>
  <si>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</si>
  <si>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</si>
  <si>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</si>
  <si>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</si>
  <si>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</si>
  <si>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</si>
  <si>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</si>
  <si>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</si>
  <si>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</si>
  <si>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</si>
  <si>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</si>
  <si>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</si>
  <si>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</si>
  <si>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</si>
  <si>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</si>
  <si>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</si>
  <si>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</si>
  <si>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</si>
  <si>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</si>
  <si>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</si>
  <si>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</si>
  <si>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</si>
  <si>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</si>
  <si>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</si>
  <si>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</si>
  <si>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</si>
  <si>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</si>
  <si>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</si>
  <si>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</si>
  <si>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</si>
  <si>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</si>
  <si>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</si>
  <si>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</si>
  <si>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</si>
  <si>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</si>
  <si>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</si>
  <si>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</si>
  <si>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</si>
  <si>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</si>
  <si>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</si>
  <si>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</si>
  <si>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</si>
  <si>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</si>
  <si>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</si>
  <si>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</si>
  <si>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</si>
  <si>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</si>
  <si>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</si>
  <si>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</si>
  <si>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</si>
  <si>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</si>
  <si>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</si>
  <si>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</si>
  <si>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</si>
  <si>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</si>
  <si>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</si>
  <si>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</si>
  <si>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</si>
  <si>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</si>
  <si>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</si>
  <si>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</si>
  <si>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</si>
  <si>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</si>
  <si>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</si>
  <si>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</si>
  <si>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</si>
  <si>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</si>
  <si>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</si>
  <si>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</si>
  <si>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</si>
  <si>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</si>
  <si>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</si>
  <si>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</si>
  <si>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</si>
  <si>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</si>
  <si>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</si>
  <si>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</si>
  <si>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</si>
  <si>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</si>
  <si>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</si>
  <si>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</si>
  <si>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</si>
  <si>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</si>
  <si>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</si>
  <si>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</si>
  <si>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</si>
  <si>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</si>
  <si>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</si>
  <si>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</si>
  <si>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</si>
  <si>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</si>
  <si>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</si>
  <si>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</si>
  <si>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</si>
  <si>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</si>
  <si>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</si>
  <si>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</si>
  <si>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</si>
  <si>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</si>
  <si>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</si>
  <si>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</si>
  <si>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</si>
  <si>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</si>
  <si>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</si>
  <si>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</si>
  <si>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</si>
  <si>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</si>
  <si>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</si>
  <si>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</si>
  <si>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</si>
  <si>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</si>
  <si>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</si>
  <si>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</si>
  <si>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</si>
  <si>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</si>
  <si>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</si>
  <si>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</si>
  <si>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</si>
  <si>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</si>
  <si>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</si>
  <si>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</si>
  <si>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</si>
  <si>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</si>
  <si>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</si>
  <si>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</si>
  <si>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</si>
  <si>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</si>
  <si>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</si>
  <si>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</si>
  <si>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</si>
  <si>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</si>
  <si>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</si>
  <si>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</si>
  <si>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</si>
  <si>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</si>
  <si>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</si>
  <si>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</si>
  <si>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</si>
  <si>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</si>
  <si>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</si>
  <si>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</si>
  <si>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</si>
  <si>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</si>
  <si>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</si>
  <si>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</si>
  <si>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</si>
  <si>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</si>
  <si>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</si>
  <si>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</si>
  <si>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</si>
  <si>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</si>
  <si>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</si>
  <si>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</si>
  <si>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</si>
  <si>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</si>
  <si>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</si>
  <si>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</si>
  <si>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</si>
  <si>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</si>
  <si>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</si>
  <si>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</si>
  <si>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</si>
  <si>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</si>
  <si>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</si>
  <si>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</si>
  <si>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</si>
  <si>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</si>
  <si>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</si>
  <si>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</si>
  <si>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</si>
  <si>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</si>
  <si>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</si>
  <si>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</si>
  <si>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</si>
  <si>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</si>
  <si>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</si>
  <si>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</si>
  <si>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</si>
  <si>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</si>
  <si>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</si>
  <si>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</si>
  <si>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</si>
  <si>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</si>
  <si>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</si>
  <si>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</si>
  <si>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</si>
  <si>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</si>
  <si>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</si>
  <si>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</si>
  <si>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</si>
  <si>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</si>
  <si>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</si>
  <si>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</si>
  <si>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</si>
  <si>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</si>
  <si>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</si>
  <si>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</si>
  <si>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</si>
  <si>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</si>
  <si>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</si>
  <si>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</si>
  <si>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</si>
  <si>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</si>
  <si>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</si>
  <si>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</si>
  <si>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</si>
  <si>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</si>
  <si>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</si>
  <si>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</si>
  <si>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</si>
  <si>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</si>
  <si>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</si>
  <si>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</si>
  <si>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</si>
  <si>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</si>
  <si>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</si>
  <si>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</si>
  <si>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</si>
  <si>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</si>
  <si>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</si>
  <si>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</si>
  <si>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</si>
  <si>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</si>
  <si>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</si>
  <si>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</si>
  <si>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</si>
  <si>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</si>
  <si>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</si>
  <si>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</si>
  <si>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</si>
  <si>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</si>
  <si>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</si>
  <si>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</si>
  <si>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</si>
  <si>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</si>
  <si>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</si>
  <si>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</si>
  <si>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</si>
  <si>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</si>
  <si>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</si>
  <si>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</si>
  <si>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</si>
  <si>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</si>
  <si>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</si>
  <si>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</si>
  <si>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</si>
  <si>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</si>
  <si>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</si>
  <si>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</si>
  <si>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</si>
  <si>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</si>
  <si>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</si>
  <si>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</si>
  <si>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</si>
  <si>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</si>
  <si>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</si>
  <si>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</si>
  <si>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</si>
  <si>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</si>
  <si>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</si>
  <si>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</si>
  <si>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</si>
  <si>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</si>
  <si>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</si>
  <si>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</si>
  <si>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</si>
  <si>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</si>
  <si>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</si>
  <si>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</si>
  <si>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</si>
  <si>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</si>
  <si>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</si>
  <si>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</si>
  <si>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</si>
  <si>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</si>
  <si>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</si>
  <si>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</si>
  <si>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</si>
  <si>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</si>
  <si>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</si>
  <si>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</si>
  <si>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</si>
  <si>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</si>
  <si>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</si>
  <si>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</si>
  <si>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</si>
  <si>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</si>
  <si>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</si>
  <si>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</si>
  <si>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</si>
  <si>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</si>
  <si>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</si>
  <si>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</si>
  <si>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</si>
  <si>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</si>
  <si>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</si>
  <si>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</si>
  <si>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</si>
  <si>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</si>
  <si>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</si>
  <si>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</si>
  <si>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</si>
  <si>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</si>
  <si>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</si>
  <si>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</si>
  <si>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</si>
  <si>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</si>
  <si>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</si>
  <si>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</si>
  <si>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</si>
  <si>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</si>
  <si>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</si>
  <si>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</si>
  <si>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</si>
  <si>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</si>
  <si>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</si>
  <si>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</si>
  <si>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</si>
  <si>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</si>
  <si>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</si>
  <si>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</si>
  <si>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</si>
  <si>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</si>
  <si>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</si>
  <si>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</si>
  <si>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</si>
  <si>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</si>
  <si>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</si>
  <si>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</si>
  <si>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</si>
  <si>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</si>
  <si>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</si>
  <si>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</si>
  <si>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</si>
  <si>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</si>
  <si>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</si>
  <si>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</si>
  <si>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</si>
  <si>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</si>
  <si>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</si>
  <si>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</si>
  <si>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</si>
  <si>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</si>
  <si>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</si>
  <si>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</si>
  <si>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</si>
  <si>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</si>
  <si>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</si>
  <si>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</si>
  <si>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</si>
  <si>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</si>
  <si>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</si>
  <si>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</si>
  <si>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</si>
  <si>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</si>
  <si>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</si>
  <si>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</si>
  <si>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</si>
  <si>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</si>
  <si>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</si>
  <si>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</si>
  <si>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</si>
  <si>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</si>
  <si>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</si>
  <si>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</si>
  <si>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</si>
  <si>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</si>
  <si>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</si>
  <si>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</si>
  <si>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</si>
  <si>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</si>
  <si>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</si>
  <si>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</si>
  <si>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</si>
  <si>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</si>
  <si>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</si>
  <si>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</si>
  <si>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</si>
  <si>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</si>
  <si>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</si>
  <si>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</si>
  <si>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</si>
  <si>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</si>
  <si>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</si>
  <si>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</si>
  <si>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</si>
  <si>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</si>
  <si>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</si>
  <si>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</si>
  <si>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</si>
  <si>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</si>
  <si>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</si>
  <si>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</si>
  <si>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</si>
  <si>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</si>
  <si>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</si>
  <si>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</si>
  <si>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</si>
  <si>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</si>
  <si>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</si>
  <si>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</si>
  <si>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</si>
  <si>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</si>
  <si>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</si>
  <si>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</si>
  <si>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</si>
  <si>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</si>
  <si>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</si>
  <si>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</si>
  <si>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</si>
  <si>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</si>
  <si>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</si>
  <si>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</si>
  <si>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</si>
  <si>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</si>
  <si>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</si>
  <si>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</si>
  <si>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</si>
  <si>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</si>
  <si>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</si>
  <si>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</si>
  <si>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</si>
  <si>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</si>
  <si>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</si>
  <si>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</si>
  <si>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</si>
  <si>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</si>
  <si>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</si>
  <si>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</si>
  <si>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</si>
  <si>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</si>
  <si>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</si>
  <si>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</si>
  <si>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</si>
  <si>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</si>
  <si>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</si>
  <si>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</si>
  <si>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</si>
  <si>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</si>
  <si>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</si>
  <si>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</si>
  <si>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</si>
  <si>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</si>
  <si>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</si>
  <si>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</si>
  <si>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</si>
  <si>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</si>
  <si>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</si>
  <si>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</si>
  <si>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</si>
  <si>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</si>
  <si>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</si>
  <si>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</si>
  <si>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</si>
  <si>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</si>
  <si>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</si>
  <si>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</si>
  <si>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</si>
  <si>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</si>
  <si>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</si>
  <si>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</si>
  <si>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</si>
  <si>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</si>
  <si>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</si>
  <si>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</si>
  <si>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</si>
  <si>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</si>
  <si>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</si>
  <si>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</si>
  <si>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</si>
  <si>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</si>
  <si>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</si>
  <si>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</si>
  <si>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</si>
  <si>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</si>
  <si>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</si>
  <si>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</si>
  <si>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</si>
  <si>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</si>
  <si>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</si>
  <si>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</si>
  <si>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</si>
  <si>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</si>
  <si>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</si>
  <si>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</si>
  <si>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</si>
  <si>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</si>
  <si>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</si>
  <si>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</si>
  <si>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</si>
  <si>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</si>
  <si>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</si>
  <si>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</si>
  <si>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</si>
  <si>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</si>
  <si>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</si>
  <si>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</si>
  <si>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</si>
  <si>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</si>
  <si>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</si>
  <si>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</si>
  <si>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</si>
  <si>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</si>
  <si>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</si>
  <si>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</si>
  <si>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</si>
  <si>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</si>
  <si>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</si>
  <si>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</si>
  <si>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</si>
  <si>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</si>
  <si>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</si>
  <si>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</si>
  <si>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</si>
  <si>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</si>
  <si>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</si>
  <si>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</si>
  <si>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</si>
  <si>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</si>
  <si>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</si>
  <si>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</si>
  <si>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</si>
  <si>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</si>
  <si>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</si>
  <si>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</si>
  <si>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</si>
  <si>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</si>
  <si>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</si>
  <si>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</si>
  <si>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</si>
  <si>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</si>
  <si>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</si>
  <si>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</si>
  <si>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</si>
  <si>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</si>
  <si>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</si>
  <si>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</si>
  <si>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</si>
  <si>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</si>
  <si>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</si>
  <si>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</si>
  <si>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</si>
  <si>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</si>
  <si>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</si>
  <si>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</si>
  <si>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</si>
  <si>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</si>
  <si>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</si>
  <si>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</si>
  <si>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</si>
  <si>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</si>
  <si>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</si>
  <si>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</si>
  <si>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</si>
  <si>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</si>
  <si>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</si>
  <si>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</si>
  <si>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</si>
  <si>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</si>
  <si>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</si>
  <si>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</si>
  <si>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</si>
  <si>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</si>
  <si>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</si>
  <si>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</si>
  <si>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</si>
  <si>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</si>
  <si>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</si>
  <si>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</si>
  <si>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</si>
  <si>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</si>
  <si>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</si>
  <si>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</si>
  <si>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</si>
  <si>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</si>
  <si>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</si>
  <si>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</si>
  <si>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</si>
  <si>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</si>
  <si>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</si>
  <si>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</si>
  <si>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</si>
  <si>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</si>
  <si>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</si>
  <si>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</si>
  <si>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</si>
  <si>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</si>
  <si>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</si>
  <si>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</si>
  <si>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</si>
  <si>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</si>
  <si>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</si>
  <si>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</si>
  <si>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</si>
  <si>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</si>
  <si>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</si>
  <si>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</si>
  <si>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</si>
  <si>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</si>
  <si>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</si>
  <si>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</si>
  <si>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</si>
  <si>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</si>
  <si>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</si>
  <si>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</si>
  <si>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</si>
  <si>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</si>
  <si>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</si>
  <si>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</si>
  <si>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</si>
  <si>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</si>
  <si>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</si>
  <si>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</si>
  <si>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</si>
  <si>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</si>
  <si>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</si>
  <si>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</si>
  <si>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</si>
  <si>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</si>
  <si>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</si>
  <si>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</si>
  <si>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</si>
  <si>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</si>
  <si>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</si>
  <si>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</si>
  <si>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</si>
  <si>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</si>
  <si>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</si>
  <si>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</si>
  <si>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</si>
  <si>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</si>
  <si>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</si>
  <si>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</si>
  <si>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</si>
  <si>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</si>
  <si>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</si>
  <si>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</si>
  <si>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</si>
  <si>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</si>
  <si>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</si>
  <si>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</si>
  <si>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</si>
  <si>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</si>
  <si>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</si>
  <si>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</si>
  <si>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</si>
  <si>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</si>
  <si>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</si>
  <si>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</si>
  <si>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</si>
  <si>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</si>
  <si>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</si>
  <si>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</si>
  <si>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</si>
  <si>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</si>
  <si>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</si>
  <si>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</si>
  <si>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</si>
  <si>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</si>
  <si>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</si>
  <si>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</si>
  <si>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</si>
  <si>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</si>
  <si>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</si>
  <si>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</si>
  <si>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</si>
  <si>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</si>
  <si>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</si>
  <si>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</si>
  <si>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</si>
  <si>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</si>
  <si>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</si>
  <si>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</si>
  <si>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</si>
  <si>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</si>
  <si>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</si>
  <si>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</si>
  <si>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</si>
  <si>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</si>
  <si>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</si>
  <si>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</si>
  <si>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</si>
  <si>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</si>
  <si>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</si>
  <si>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</si>
  <si>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</si>
  <si>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</si>
  <si>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</si>
  <si>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</si>
  <si>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</si>
  <si>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</si>
  <si>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</si>
  <si>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</si>
  <si>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</si>
  <si>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</si>
  <si>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</si>
  <si>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</si>
  <si>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</si>
  <si>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</si>
  <si>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</si>
  <si>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</si>
  <si>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</si>
  <si>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</si>
  <si>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</si>
  <si>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</si>
  <si>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</si>
  <si>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</si>
  <si>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</si>
  <si>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</si>
  <si>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</si>
  <si>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</si>
  <si>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</si>
  <si>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</si>
  <si>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</si>
  <si>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</si>
  <si>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</si>
  <si>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</si>
  <si>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</si>
  <si>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</si>
  <si>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</si>
  <si>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</si>
  <si>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</si>
  <si>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</si>
  <si>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</si>
  <si>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</si>
  <si>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</si>
  <si>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</si>
  <si>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</si>
  <si>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</si>
  <si>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</si>
  <si>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</si>
  <si>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</si>
  <si>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</si>
  <si>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</si>
  <si>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</si>
  <si>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</si>
  <si>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</si>
  <si>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</si>
  <si>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</si>
  <si>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</si>
  <si>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</si>
  <si>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</si>
  <si>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</si>
  <si>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</si>
  <si>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</si>
  <si>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</si>
  <si>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</si>
  <si>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</si>
  <si>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</si>
  <si>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</si>
  <si>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</si>
  <si>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</si>
  <si>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</si>
  <si>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</si>
  <si>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</si>
  <si>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</si>
  <si>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</si>
  <si>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</si>
  <si>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</si>
  <si>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</si>
  <si>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</si>
  <si>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</si>
  <si>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</si>
  <si>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</si>
  <si>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</si>
  <si>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</si>
  <si>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</si>
  <si>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</si>
  <si>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</si>
  <si>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</si>
  <si>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</si>
  <si>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</si>
  <si>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</si>
  <si>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</si>
  <si>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</si>
  <si>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</si>
  <si>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</si>
  <si>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</si>
  <si>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</si>
  <si>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</si>
  <si>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</si>
  <si>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</si>
  <si>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</si>
  <si>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</si>
  <si>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</si>
  <si>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</si>
  <si>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</si>
  <si>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</si>
  <si>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</si>
  <si>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</si>
  <si>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</si>
  <si>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</si>
  <si>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</si>
  <si>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</si>
  <si>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</si>
  <si>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</si>
  <si>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</si>
  <si>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</si>
  <si>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</si>
  <si>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</si>
  <si>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</si>
  <si>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</si>
  <si>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</si>
  <si>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</si>
  <si>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</si>
  <si>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</si>
  <si>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</si>
  <si>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</si>
  <si>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</si>
  <si>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</si>
  <si>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</si>
  <si>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</si>
  <si>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</si>
  <si>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</si>
  <si>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</si>
  <si>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</si>
  <si>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</si>
  <si>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</si>
  <si>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</si>
  <si>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</si>
  <si>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</si>
  <si>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</si>
  <si>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</si>
  <si>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</si>
  <si>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</si>
  <si>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</si>
  <si>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</si>
  <si>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</si>
  <si>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</si>
  <si>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</si>
  <si>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</si>
  <si>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</si>
  <si>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</si>
  <si>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</si>
  <si>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</si>
  <si>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</si>
  <si>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</si>
  <si>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</si>
  <si>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</si>
  <si>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</si>
  <si>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</si>
  <si>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</si>
  <si>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</si>
  <si>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</si>
  <si>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</si>
  <si>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</si>
  <si>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</si>
  <si>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</si>
  <si>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</si>
  <si>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</si>
  <si>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</si>
  <si>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</si>
  <si>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</si>
  <si>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</si>
  <si>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</si>
  <si>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</si>
  <si>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</si>
  <si>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</si>
  <si>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</si>
  <si>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</si>
  <si>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</si>
  <si>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</si>
  <si>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</si>
  <si>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</si>
  <si>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</si>
  <si>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</si>
  <si>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</si>
  <si>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</si>
  <si>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</si>
  <si>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</si>
  <si>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</si>
  <si>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</si>
  <si>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</si>
  <si>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</si>
  <si>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</si>
  <si>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</si>
  <si>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</si>
  <si>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</si>
  <si>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</si>
  <si>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</si>
  <si>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</si>
  <si>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</si>
  <si>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</si>
  <si>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</si>
  <si>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</si>
  <si>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</si>
  <si>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</si>
  <si>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</si>
  <si>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</si>
  <si>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</si>
  <si>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</si>
  <si>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</si>
  <si>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</si>
  <si>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</si>
  <si>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</si>
  <si>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</si>
  <si>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</si>
  <si>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</si>
  <si>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</si>
  <si>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</si>
  <si>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</si>
  <si>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</si>
  <si>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</si>
  <si>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</si>
  <si>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</si>
  <si>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</si>
  <si>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</si>
  <si>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</si>
  <si>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</si>
  <si>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</si>
  <si>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</si>
  <si>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</si>
  <si>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</si>
  <si>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</si>
  <si>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</si>
  <si>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</si>
  <si>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</si>
  <si>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</si>
  <si>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</si>
  <si>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</si>
  <si>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</si>
  <si>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</si>
  <si>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</si>
  <si>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</si>
  <si>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</si>
  <si>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</si>
  <si>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</si>
  <si>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</si>
  <si>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</si>
  <si>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</si>
  <si>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</si>
  <si>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</si>
  <si>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</si>
  <si>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</si>
  <si>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</si>
  <si>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</si>
  <si>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</si>
  <si>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</si>
  <si>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</si>
  <si>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</si>
  <si>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</si>
  <si>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</si>
  <si>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</si>
  <si>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</si>
  <si>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</si>
  <si>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</si>
  <si>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</si>
  <si>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</si>
  <si>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</si>
  <si>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</si>
  <si>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</si>
  <si>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</si>
  <si>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</si>
  <si>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</si>
  <si>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</si>
  <si>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</si>
  <si>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</si>
  <si>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</si>
  <si>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</si>
  <si>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</si>
  <si>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</si>
  <si>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</si>
  <si>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</si>
  <si>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</si>
  <si>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</si>
  <si>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</si>
  <si>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</si>
  <si>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</si>
  <si>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</si>
  <si>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</si>
  <si>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</si>
  <si>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</si>
  <si>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</si>
  <si>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</si>
  <si>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</si>
  <si>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</si>
  <si>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</si>
  <si>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</si>
  <si>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</si>
  <si>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</si>
  <si>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</si>
  <si>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</si>
  <si>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</si>
  <si>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</si>
  <si>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</si>
  <si>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</si>
  <si>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</si>
  <si>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</si>
  <si>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</si>
  <si>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</si>
  <si>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</si>
  <si>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</si>
  <si>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</si>
  <si>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</si>
  <si>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</si>
  <si>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</si>
  <si>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</si>
  <si>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</si>
  <si>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</si>
  <si>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</si>
  <si>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</si>
  <si>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</si>
  <si>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</si>
  <si>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</si>
  <si>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</si>
  <si>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</si>
  <si>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</si>
  <si>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</si>
  <si>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</si>
  <si>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</si>
  <si>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</si>
  <si>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</si>
  <si>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</si>
  <si>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</si>
  <si>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</si>
  <si>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</si>
  <si>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</si>
  <si>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</si>
  <si>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</si>
  <si>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</si>
  <si>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</si>
  <si>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</si>
  <si>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</si>
  <si>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</si>
  <si>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</si>
  <si>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</si>
  <si>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</si>
  <si>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</si>
  <si>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</si>
  <si>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</si>
  <si>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</si>
  <si>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</si>
  <si>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</si>
  <si>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</si>
  <si>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</si>
  <si>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</si>
  <si>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</si>
  <si>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</si>
  <si>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</si>
  <si>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</si>
  <si>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</si>
  <si>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</si>
  <si>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</si>
  <si>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</si>
  <si>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</si>
  <si>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</si>
  <si>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</si>
  <si>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</si>
  <si>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</si>
  <si>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</si>
  <si>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</si>
  <si>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</si>
  <si>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</si>
  <si>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</si>
  <si>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</si>
  <si>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</si>
  <si>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</si>
  <si>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</si>
  <si>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</si>
  <si>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</si>
  <si>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</si>
  <si>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</si>
  <si>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</si>
  <si>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</si>
  <si>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</si>
  <si>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</si>
  <si>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</si>
  <si>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</si>
  <si>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</si>
  <si>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</si>
  <si>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</si>
  <si>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</si>
  <si>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</si>
  <si>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</si>
  <si>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</si>
  <si>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</si>
  <si>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</si>
  <si>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</si>
  <si>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</si>
  <si>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</si>
  <si>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</si>
  <si>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</si>
  <si>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</si>
  <si>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</si>
  <si>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</si>
  <si>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</si>
  <si>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</si>
  <si>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</si>
  <si>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</si>
  <si>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</si>
  <si>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</si>
  <si>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</si>
  <si>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</si>
  <si>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</si>
  <si>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</si>
  <si>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</si>
  <si>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</si>
  <si>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</si>
  <si>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</si>
  <si>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</si>
  <si>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</si>
  <si>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</si>
  <si>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</si>
  <si>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</si>
  <si>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</si>
  <si>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</si>
  <si>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</si>
  <si>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</si>
  <si>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</si>
  <si>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</si>
  <si>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</si>
  <si>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</si>
  <si>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</si>
  <si>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</si>
  <si>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</si>
  <si>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</si>
  <si>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</si>
  <si>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</si>
  <si>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</si>
  <si>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</si>
  <si>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</si>
  <si>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</si>
  <si>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</si>
  <si>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</si>
  <si>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</si>
  <si>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</si>
  <si>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</si>
  <si>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</si>
  <si>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</si>
  <si>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</si>
  <si>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</si>
  <si>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</si>
  <si>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</si>
  <si>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</si>
  <si>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</si>
  <si>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</si>
  <si>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</si>
  <si>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</si>
  <si>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</si>
  <si>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</si>
  <si>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</si>
  <si>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</si>
  <si>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</si>
  <si>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</si>
  <si>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</si>
  <si>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</si>
  <si>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</si>
  <si>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</si>
  <si>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</si>
  <si>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</si>
  <si>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</si>
  <si>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</si>
  <si>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</si>
  <si>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</si>
  <si>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</si>
  <si>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</si>
  <si>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</si>
  <si>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</si>
  <si>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</si>
  <si>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</si>
  <si>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</si>
  <si>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</si>
  <si>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</si>
  <si>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</si>
  <si>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</si>
  <si>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</si>
  <si>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</si>
  <si>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</si>
  <si>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</si>
  <si>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</si>
  <si>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</si>
  <si>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</si>
  <si>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</si>
  <si>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</si>
  <si>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</si>
  <si>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</si>
  <si>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</si>
  <si>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</si>
  <si>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</si>
  <si>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</si>
  <si>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</si>
  <si>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</si>
  <si>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</si>
  <si>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</si>
  <si>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</si>
  <si>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</si>
  <si>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</si>
  <si>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</si>
  <si>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</si>
  <si>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</si>
  <si>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</si>
  <si>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</si>
  <si>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</si>
  <si>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</si>
  <si>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</si>
  <si>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</si>
  <si>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</si>
  <si>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</si>
  <si>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</si>
  <si>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</si>
  <si>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</si>
  <si>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</si>
  <si>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</si>
  <si>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</si>
  <si>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</si>
  <si>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</si>
  <si>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</si>
  <si>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</si>
  <si>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</si>
  <si>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</si>
  <si>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</si>
  <si>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</si>
  <si>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</si>
  <si>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</si>
  <si>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</si>
  <si>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</si>
  <si>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</si>
  <si>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</si>
  <si>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</si>
  <si>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</si>
  <si>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</si>
  <si>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</si>
  <si>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</si>
  <si>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</si>
  <si>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</si>
  <si>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</si>
  <si>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</si>
  <si>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</si>
  <si>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</si>
  <si>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</si>
  <si>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</si>
  <si>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</si>
  <si>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</si>
  <si>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</si>
  <si>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</si>
  <si>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</si>
  <si>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</si>
  <si>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</si>
  <si>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</si>
  <si>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</si>
  <si>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</si>
  <si>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</si>
  <si>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</si>
  <si>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</si>
  <si>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</si>
  <si>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</si>
  <si>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</si>
  <si>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</si>
  <si>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</si>
  <si>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</si>
  <si>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</si>
  <si>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</si>
  <si>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</si>
  <si>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</si>
  <si>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</si>
  <si>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</si>
  <si>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</si>
  <si>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</si>
  <si>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</si>
  <si>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</si>
  <si>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</si>
  <si>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</si>
  <si>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</si>
  <si>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</si>
  <si>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</si>
  <si>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</si>
  <si>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</si>
  <si>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</si>
  <si>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</si>
  <si>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</si>
  <si>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</si>
  <si>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</si>
  <si>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</si>
  <si>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</si>
  <si>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</si>
  <si>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</si>
  <si>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</si>
  <si>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</si>
  <si>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</si>
  <si>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</si>
  <si>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</si>
  <si>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</si>
  <si>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</si>
  <si>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</si>
  <si>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</si>
  <si>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</si>
  <si>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</si>
  <si>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</si>
  <si>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</si>
  <si>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</si>
  <si>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</si>
  <si>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</si>
  <si>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</si>
  <si>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</si>
  <si>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</si>
  <si>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</si>
  <si>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</si>
  <si>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</si>
  <si>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</si>
  <si>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</si>
  <si>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</si>
  <si>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</si>
  <si>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</si>
  <si>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</si>
  <si>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</si>
  <si>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</si>
  <si>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</si>
  <si>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</si>
  <si>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</si>
  <si>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</si>
  <si>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</si>
  <si>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</si>
  <si>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</si>
  <si>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</si>
  <si>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</si>
  <si>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</si>
  <si>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</si>
  <si>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</si>
  <si>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</si>
  <si>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</si>
  <si>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</si>
  <si>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</si>
  <si>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</si>
  <si>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</si>
  <si>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</si>
  <si>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</si>
  <si>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</si>
  <si>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</si>
  <si>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</si>
  <si>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</si>
  <si>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</si>
  <si>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</si>
  <si>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</si>
  <si>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</si>
  <si>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</si>
  <si>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</si>
  <si>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</si>
  <si>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</si>
  <si>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</si>
  <si>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</si>
  <si>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</si>
  <si>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</si>
  <si>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</si>
  <si>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</si>
  <si>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</si>
  <si>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</si>
  <si>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</si>
  <si>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</si>
  <si>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</si>
  <si>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</si>
  <si>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</si>
  <si>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</si>
  <si>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</si>
  <si>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</si>
  <si>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</si>
  <si>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</si>
  <si>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</si>
  <si>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</si>
  <si>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</si>
  <si>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</si>
  <si>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</si>
  <si>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</si>
  <si>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</si>
  <si>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</si>
  <si>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</si>
  <si>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</si>
  <si>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</si>
  <si>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</si>
  <si>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</si>
  <si>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</si>
  <si>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</si>
  <si>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</si>
  <si>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</si>
  <si>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</si>
  <si>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</si>
  <si>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</si>
  <si>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</si>
  <si>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</si>
  <si>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</si>
  <si>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</si>
  <si>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</si>
  <si>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</si>
  <si>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</si>
  <si>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</si>
  <si>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</si>
  <si>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</si>
  <si>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</si>
  <si>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</si>
  <si>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</si>
  <si>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</si>
  <si>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</si>
  <si>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</si>
  <si>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</si>
  <si>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</si>
  <si>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</si>
  <si>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</si>
  <si>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</si>
  <si>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</si>
  <si>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</si>
  <si>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</si>
  <si>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</si>
  <si>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</si>
  <si>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</si>
  <si>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</si>
  <si>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</si>
  <si>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</si>
  <si>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</si>
  <si>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</si>
  <si>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</si>
  <si>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</si>
  <si>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</si>
  <si>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</si>
  <si>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</si>
  <si>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</si>
  <si>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</si>
  <si>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</si>
  <si>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</si>
  <si>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</si>
  <si>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</si>
  <si>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</si>
  <si>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</si>
  <si>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</si>
  <si>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</si>
  <si>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</si>
  <si>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</si>
  <si>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</si>
  <si>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</si>
  <si>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</si>
  <si>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</si>
  <si>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</si>
  <si>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</si>
  <si>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</si>
  <si>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</si>
  <si>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</si>
  <si>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</si>
  <si>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</si>
  <si>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</si>
  <si>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</si>
  <si>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</si>
  <si>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</si>
  <si>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</si>
  <si>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</si>
  <si>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</si>
  <si>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</si>
  <si>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</si>
  <si>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</si>
  <si>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</si>
  <si>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</si>
  <si>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</si>
  <si>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</si>
  <si>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</si>
  <si>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</si>
  <si>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</si>
  <si>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</si>
  <si>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</si>
  <si>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</si>
  <si>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</si>
  <si>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</si>
  <si>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</si>
  <si>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</si>
  <si>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</si>
  <si>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</si>
  <si>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</si>
  <si>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</si>
  <si>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</si>
  <si>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</si>
  <si>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</si>
  <si>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</si>
  <si>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</si>
  <si>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</si>
  <si>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</si>
  <si>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</si>
  <si>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</si>
  <si>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</si>
  <si>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</si>
  <si>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</si>
  <si>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</si>
  <si>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</si>
  <si>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</si>
  <si>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</si>
  <si>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</si>
  <si>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</si>
  <si>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</si>
  <si>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</si>
  <si>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</si>
  <si>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</si>
  <si>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</si>
  <si>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</si>
  <si>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</si>
  <si>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</si>
  <si>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</si>
  <si>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</si>
  <si>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</si>
  <si>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</si>
  <si>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</si>
  <si>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</si>
  <si>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</si>
  <si>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</si>
  <si>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</si>
  <si>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</si>
  <si>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</si>
  <si>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</si>
  <si>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</si>
  <si>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</si>
  <si>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</si>
  <si>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</si>
  <si>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</si>
  <si>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</si>
  <si>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</si>
  <si>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</si>
  <si>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</si>
  <si>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</si>
  <si>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</si>
  <si>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</si>
  <si>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</si>
  <si>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</si>
  <si>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</si>
  <si>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</si>
  <si>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</si>
  <si>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</si>
  <si>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</si>
  <si>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</si>
  <si>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</si>
  <si>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</si>
  <si>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</si>
  <si>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</si>
  <si>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</si>
  <si>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</si>
  <si>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</si>
  <si>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</si>
  <si>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</si>
  <si>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</si>
  <si>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</si>
  <si>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</si>
  <si>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</si>
  <si>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</si>
  <si>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</si>
  <si>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</si>
  <si>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</si>
  <si>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</si>
  <si>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</si>
  <si>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</si>
  <si>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</si>
  <si>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</si>
  <si>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</si>
  <si>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</si>
  <si>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</si>
  <si>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</si>
  <si>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</si>
  <si>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</si>
  <si>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</si>
  <si>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</si>
  <si>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</si>
  <si>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</si>
  <si>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</si>
  <si>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</si>
  <si>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</si>
  <si>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</si>
  <si>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</si>
  <si>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</si>
  <si>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</si>
  <si>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</si>
  <si>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</si>
  <si>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</si>
  <si>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</si>
  <si>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</si>
  <si>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</si>
  <si>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</si>
  <si>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</si>
  <si>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</si>
  <si>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</si>
  <si>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</si>
  <si>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</si>
  <si>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</si>
  <si>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</si>
  <si>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</si>
  <si>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</si>
  <si>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</si>
  <si>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</si>
  <si>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</si>
  <si>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</si>
  <si>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</si>
  <si>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</si>
  <si>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</si>
  <si>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</si>
  <si>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</si>
  <si>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</si>
  <si>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</si>
  <si>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</si>
  <si>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</si>
  <si>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</si>
  <si>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</si>
  <si>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</si>
  <si>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</si>
  <si>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</si>
  <si>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</si>
  <si>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</si>
  <si>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</si>
  <si>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</si>
  <si>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</si>
  <si>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</si>
  <si>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</si>
  <si>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</si>
  <si>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</si>
  <si>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</si>
  <si>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</si>
  <si>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</si>
  <si>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</si>
  <si>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</si>
  <si>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</si>
  <si>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</si>
  <si>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</si>
  <si>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</si>
  <si>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</si>
  <si>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</si>
  <si>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</si>
  <si>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</si>
  <si>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</si>
  <si>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</si>
  <si>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</si>
  <si>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</si>
  <si>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</si>
  <si>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</si>
  <si>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</si>
  <si>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</si>
  <si>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</si>
  <si>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</si>
  <si>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</si>
  <si>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</si>
  <si>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</si>
  <si>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</si>
  <si>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</si>
  <si>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</si>
  <si>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</si>
  <si>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</si>
  <si>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</si>
  <si>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</si>
  <si>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</si>
  <si>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</si>
  <si>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</si>
  <si>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</si>
  <si>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</si>
  <si>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</si>
  <si>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</si>
  <si>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</si>
  <si>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</si>
  <si>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</si>
  <si>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</si>
  <si>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</si>
  <si>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</si>
  <si>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</si>
  <si>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</si>
  <si>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</si>
  <si>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</si>
  <si>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</si>
  <si>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</si>
  <si>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</si>
  <si>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</si>
  <si>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</si>
  <si>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</si>
  <si>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</si>
  <si>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</si>
  <si>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</si>
  <si>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</si>
  <si>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</si>
  <si>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</si>
  <si>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</si>
  <si>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</si>
  <si>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</si>
  <si>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</si>
  <si>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</si>
  <si>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</si>
  <si>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</si>
  <si>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</si>
  <si>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</si>
  <si>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</si>
  <si>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</si>
  <si>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</si>
  <si>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</si>
  <si>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</si>
  <si>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</si>
  <si>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</si>
  <si>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</si>
  <si>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</si>
  <si>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</si>
  <si>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</si>
  <si>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</si>
  <si>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</si>
  <si>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</si>
  <si>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</si>
  <si>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</si>
  <si>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</si>
  <si>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</si>
  <si>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</si>
  <si>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</si>
  <si>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</si>
  <si>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</si>
  <si>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</si>
  <si>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</si>
  <si>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</si>
  <si>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</si>
  <si>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</si>
  <si>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</si>
  <si>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</si>
  <si>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</si>
  <si>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</si>
  <si>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</si>
  <si>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</si>
  <si>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</si>
  <si>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</si>
  <si>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</si>
  <si>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</si>
  <si>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</si>
  <si>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</si>
  <si>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</si>
  <si>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</si>
  <si>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</si>
  <si>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</si>
  <si>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</si>
  <si>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</si>
  <si>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</si>
  <si>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</si>
  <si>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</si>
  <si>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</si>
  <si>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</si>
  <si>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</si>
  <si>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</si>
  <si>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</si>
  <si>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</si>
  <si>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</si>
  <si>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</si>
  <si>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</si>
  <si>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</si>
  <si>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</si>
  <si>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</si>
  <si>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</si>
  <si>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</si>
  <si>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</si>
  <si>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</si>
  <si>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</si>
  <si>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</si>
  <si>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</si>
  <si>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</si>
  <si>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</si>
  <si>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</si>
  <si>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</si>
  <si>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</si>
  <si>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</si>
  <si>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</si>
  <si>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</si>
  <si>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</si>
  <si>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</si>
  <si>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</si>
  <si>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</si>
  <si>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</si>
  <si>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</si>
  <si>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</si>
  <si>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</si>
  <si>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</si>
  <si>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</si>
  <si>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</si>
  <si>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</si>
  <si>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</si>
  <si>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</si>
  <si>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</si>
  <si>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</si>
  <si>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</si>
  <si>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</si>
  <si>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</si>
  <si>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</si>
  <si>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</si>
  <si>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</si>
  <si>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</si>
  <si>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</si>
  <si>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</si>
  <si>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</si>
  <si>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</si>
  <si>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</si>
  <si>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</si>
  <si>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</si>
  <si>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</si>
  <si>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</si>
  <si>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</si>
  <si>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</si>
  <si>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</si>
  <si>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</si>
  <si>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</si>
  <si>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</si>
  <si>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</si>
  <si>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</si>
  <si>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</si>
  <si>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</si>
  <si>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</si>
  <si>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</si>
  <si>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</si>
  <si>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</si>
  <si>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</si>
  <si>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</si>
  <si>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</si>
  <si>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</si>
  <si>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</si>
  <si>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</si>
  <si>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</si>
  <si>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</si>
  <si>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</si>
  <si>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</si>
  <si>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</si>
  <si>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</si>
  <si>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</si>
  <si>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</si>
  <si>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</si>
  <si>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</si>
  <si>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</si>
  <si>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</si>
  <si>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</si>
  <si>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</si>
  <si>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</si>
  <si>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</si>
  <si>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</si>
  <si>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</si>
  <si>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</si>
  <si>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</si>
  <si>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</si>
  <si>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</si>
  <si>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</si>
  <si>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</si>
  <si>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</si>
  <si>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</si>
  <si>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</si>
  <si>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</si>
  <si>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</si>
  <si>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</si>
  <si>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</si>
  <si>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</si>
  <si>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</si>
  <si>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</si>
  <si>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</si>
  <si>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</si>
  <si>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</si>
  <si>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</si>
  <si>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</si>
  <si>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</si>
  <si>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</si>
  <si>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</si>
  <si>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</si>
  <si>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</si>
  <si>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</si>
  <si>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</si>
  <si>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</si>
  <si>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</si>
  <si>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</si>
  <si>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</si>
  <si>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</si>
  <si>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</si>
  <si>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</si>
  <si>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</si>
  <si>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</si>
  <si>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</si>
  <si>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</si>
  <si>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</si>
  <si>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</si>
  <si>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</si>
  <si>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</si>
  <si>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</si>
  <si>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</si>
  <si>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</si>
  <si>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</si>
  <si>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</si>
  <si>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</si>
  <si>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</si>
  <si>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</si>
  <si>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</si>
  <si>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</si>
  <si>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</si>
  <si>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</si>
  <si>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</si>
  <si>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</si>
  <si>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</si>
  <si>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</si>
  <si>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</si>
  <si>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</si>
  <si>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</si>
  <si>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</si>
  <si>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</si>
  <si>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</si>
  <si>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</si>
  <si>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</si>
  <si>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</si>
  <si>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</si>
  <si>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</si>
  <si>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</si>
  <si>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</si>
  <si>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</si>
  <si>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</si>
  <si>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</si>
  <si>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</si>
  <si>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</si>
  <si>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</si>
  <si>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</si>
  <si>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</si>
  <si>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</si>
  <si>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</si>
  <si>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</si>
  <si>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</si>
  <si>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</si>
  <si>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</si>
  <si>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</si>
  <si>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</si>
  <si>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</si>
  <si>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</si>
  <si>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</si>
  <si>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</si>
  <si>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</si>
  <si>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</si>
  <si>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</si>
  <si>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</si>
  <si>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</si>
  <si>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</si>
  <si>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</si>
  <si>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</si>
  <si>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</si>
  <si>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</si>
  <si>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</si>
  <si>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</si>
  <si>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</si>
  <si>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</si>
  <si>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</si>
  <si>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</si>
  <si>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</si>
  <si>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</si>
  <si>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</si>
  <si>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</si>
  <si>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</si>
  <si>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</si>
  <si>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</si>
  <si>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</si>
  <si>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</si>
  <si>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</si>
  <si>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</si>
  <si>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</si>
  <si>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</si>
  <si>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</si>
  <si>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</si>
  <si>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</si>
  <si>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</si>
  <si>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</si>
  <si>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</si>
  <si>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</si>
  <si>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</si>
  <si>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</si>
  <si>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</si>
  <si>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</si>
  <si>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</si>
  <si>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</si>
  <si>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</si>
  <si>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</si>
  <si>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</si>
  <si>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</si>
  <si>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</si>
  <si>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</si>
  <si>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</si>
  <si>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</si>
  <si>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</si>
  <si>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</si>
  <si>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</si>
  <si>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</si>
  <si>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</si>
  <si>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</si>
  <si>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</si>
  <si>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</si>
  <si>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</si>
  <si>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</si>
  <si>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</si>
  <si>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</si>
  <si>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</si>
  <si>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</si>
  <si>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</si>
  <si>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</si>
  <si>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</si>
  <si>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</si>
  <si>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</si>
  <si>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</si>
  <si>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</si>
  <si>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</si>
  <si>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</si>
  <si>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</si>
  <si>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</si>
  <si>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</si>
  <si>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</si>
  <si>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</si>
  <si>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</si>
  <si>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</si>
  <si>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</si>
  <si>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</si>
  <si>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</si>
  <si>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</si>
  <si>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</si>
  <si>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</si>
  <si>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</si>
  <si>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</si>
  <si>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</si>
  <si>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</si>
  <si>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</si>
  <si>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</si>
  <si>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</si>
  <si>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</si>
  <si>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</si>
  <si>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</si>
  <si>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</si>
  <si>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</si>
  <si>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</si>
  <si>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</si>
  <si>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</si>
  <si>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</si>
  <si>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</si>
  <si>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</si>
  <si>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</si>
  <si>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</si>
  <si>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</si>
  <si>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</si>
  <si>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</si>
  <si>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</si>
  <si>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</si>
  <si>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</si>
  <si>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</si>
  <si>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</si>
  <si>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</si>
  <si>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</si>
  <si>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</si>
  <si>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</si>
  <si>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</si>
  <si>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</si>
  <si>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</si>
  <si>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</si>
  <si>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</si>
  <si>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</si>
  <si>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</si>
  <si>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</si>
  <si>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</si>
  <si>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</si>
  <si>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</si>
  <si>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</si>
  <si>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</si>
  <si>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</si>
  <si>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</si>
  <si>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</si>
  <si>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</si>
  <si>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</si>
  <si>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</si>
  <si>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</si>
  <si>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</si>
  <si>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</si>
  <si>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</si>
  <si>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</si>
  <si>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</si>
  <si>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</si>
  <si>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</si>
  <si>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</si>
  <si>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</si>
  <si>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</si>
  <si>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</si>
  <si>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</si>
  <si>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</si>
  <si>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</si>
  <si>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</si>
  <si>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</si>
  <si>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</si>
  <si>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</si>
  <si>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</si>
  <si>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</si>
  <si>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</si>
  <si>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</si>
  <si>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</si>
  <si>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</si>
  <si>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</si>
  <si>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</si>
  <si>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</si>
  <si>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</si>
  <si>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</si>
  <si>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</si>
  <si>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</si>
  <si>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</si>
  <si>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</si>
  <si>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</si>
  <si>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</si>
  <si>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</si>
  <si>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</si>
  <si>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</si>
  <si>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</si>
  <si>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</si>
  <si>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</si>
  <si>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</si>
  <si>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</si>
  <si>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</si>
  <si>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</si>
  <si>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</si>
  <si>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</si>
  <si>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</si>
  <si>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</si>
  <si>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</si>
  <si>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</si>
  <si>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</si>
  <si>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</si>
  <si>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</si>
  <si>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</si>
  <si>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</si>
  <si>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</si>
  <si>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</si>
  <si>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</si>
  <si>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</si>
  <si>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</si>
  <si>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</si>
  <si>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</si>
  <si>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</si>
  <si>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</si>
  <si>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</si>
  <si>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</si>
  <si>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</si>
  <si>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</si>
  <si>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</si>
  <si>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</si>
  <si>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</si>
  <si>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</si>
  <si>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</si>
  <si>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</si>
  <si>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</si>
  <si>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</si>
  <si>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</si>
  <si>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</si>
  <si>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</si>
  <si>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</si>
  <si>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</si>
  <si>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</si>
  <si>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</si>
  <si>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</si>
  <si>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</si>
  <si>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</si>
  <si>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</si>
  <si>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</si>
  <si>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</si>
  <si>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</si>
  <si>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</si>
  <si>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</si>
  <si>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</si>
  <si>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</si>
  <si>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</si>
  <si>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</si>
  <si>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</si>
  <si>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</si>
  <si>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</si>
  <si>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</si>
  <si>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</si>
  <si>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</si>
  <si>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</si>
  <si>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</si>
  <si>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</si>
  <si>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</si>
  <si>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</si>
  <si>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</si>
  <si>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</si>
  <si>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</si>
  <si>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</si>
  <si>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</si>
  <si>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</si>
  <si>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</si>
  <si>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</si>
  <si>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</si>
  <si>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</si>
  <si>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</si>
  <si>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</si>
  <si>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</si>
  <si>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</si>
  <si>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</si>
  <si>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</si>
  <si>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</si>
  <si>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</si>
  <si>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</si>
  <si>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</si>
  <si>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</si>
  <si>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</si>
  <si>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</si>
  <si>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</si>
  <si>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</si>
  <si>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</si>
  <si>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</si>
  <si>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</si>
  <si>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</si>
  <si>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</si>
  <si>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</si>
  <si>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</si>
  <si>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</si>
  <si>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</si>
  <si>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</si>
  <si>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</si>
  <si>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</si>
  <si>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</si>
  <si>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</si>
  <si>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</si>
  <si>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</si>
  <si>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</si>
  <si>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</si>
  <si>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</si>
  <si>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</si>
  <si>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</si>
  <si>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</si>
  <si>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</si>
  <si>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</si>
  <si>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</si>
  <si>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</si>
  <si>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</si>
  <si>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</si>
  <si>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</si>
  <si>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</si>
  <si>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</si>
  <si>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</si>
  <si>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</si>
  <si>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</si>
  <si>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</si>
  <si>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</si>
  <si>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</si>
  <si>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</si>
  <si>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</si>
  <si>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</si>
  <si>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</si>
  <si>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</si>
  <si>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</si>
  <si>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</si>
  <si>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</si>
  <si>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</si>
  <si>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</si>
  <si>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</si>
  <si>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</si>
  <si>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</si>
  <si>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</si>
  <si>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</si>
  <si>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</si>
  <si>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</si>
  <si>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</si>
  <si>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</si>
  <si>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</si>
  <si>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</si>
  <si>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</si>
  <si>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</si>
  <si>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</si>
  <si>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</si>
  <si>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</si>
  <si>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</si>
  <si>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</si>
  <si>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</si>
  <si>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</si>
  <si>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</si>
  <si>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</si>
  <si>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</si>
  <si>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</si>
  <si>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</si>
  <si>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</si>
  <si>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</si>
  <si>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</si>
  <si>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</si>
  <si>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</si>
  <si>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</si>
  <si>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</si>
  <si>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</si>
  <si>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</si>
  <si>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</si>
  <si>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</si>
  <si>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</si>
  <si>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</si>
  <si>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</si>
  <si>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</si>
  <si>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</si>
  <si>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</si>
  <si>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</si>
  <si>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</si>
  <si>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</si>
  <si>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</si>
  <si>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</si>
  <si>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</si>
  <si>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</si>
  <si>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</si>
  <si>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</si>
  <si>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</si>
  <si>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</si>
  <si>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</si>
  <si>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</si>
  <si>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</si>
  <si>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</si>
  <si>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</si>
  <si>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</si>
  <si>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</si>
  <si>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</si>
  <si>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</si>
  <si>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</si>
  <si>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</si>
  <si>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</si>
  <si>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</si>
  <si>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</si>
  <si>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</si>
  <si>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</si>
  <si>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</si>
  <si>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</si>
  <si>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</si>
  <si>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</si>
  <si>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</si>
  <si>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</si>
  <si>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</si>
  <si>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</si>
  <si>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</si>
  <si>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</si>
  <si>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</si>
  <si>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</si>
  <si>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</si>
  <si>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</si>
  <si>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</si>
  <si>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</si>
  <si>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</si>
  <si>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</si>
  <si>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</si>
  <si>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</si>
  <si>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</si>
  <si>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</si>
  <si>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</si>
  <si>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</si>
  <si>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</si>
  <si>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</si>
  <si>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</si>
  <si>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</si>
  <si>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</si>
  <si>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</si>
  <si>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</si>
  <si>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</si>
  <si>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</si>
  <si>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</si>
  <si>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</si>
  <si>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</si>
  <si>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</si>
  <si>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</si>
  <si>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</si>
  <si>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</si>
  <si>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</si>
  <si>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</si>
  <si>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</si>
  <si>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</si>
  <si>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</si>
  <si>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</si>
  <si>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</si>
  <si>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</si>
  <si>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</si>
  <si>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</si>
  <si>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</si>
  <si>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</si>
  <si>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</si>
  <si>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</si>
  <si>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</si>
  <si>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</si>
  <si>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</si>
  <si>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</si>
  <si>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</si>
  <si>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</si>
  <si>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</si>
  <si>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</si>
  <si>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</si>
  <si>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</si>
  <si>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</si>
  <si>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</si>
  <si>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</si>
  <si>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</si>
  <si>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</si>
  <si>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</si>
  <si>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</si>
  <si>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</si>
  <si>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</si>
  <si>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</si>
  <si>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</si>
  <si>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</si>
  <si>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</si>
  <si>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</si>
  <si>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</si>
  <si>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</si>
  <si>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</si>
  <si>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</si>
  <si>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</si>
  <si>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</si>
  <si>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</si>
  <si>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</si>
  <si>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</si>
  <si>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</si>
  <si>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</si>
  <si>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</si>
  <si>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</si>
  <si>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</si>
  <si>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</si>
  <si>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</si>
  <si>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</si>
  <si>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</si>
  <si>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</si>
  <si>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</si>
  <si>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</si>
  <si>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</si>
  <si>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</si>
  <si>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</si>
  <si>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</si>
  <si>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</si>
  <si>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</si>
  <si>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</si>
  <si>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</si>
  <si>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</si>
  <si>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</si>
  <si>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</si>
  <si>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</si>
  <si>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</si>
  <si>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</si>
  <si>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</si>
  <si>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</si>
  <si>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</si>
  <si>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</si>
  <si>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</si>
  <si>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</si>
  <si>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</si>
  <si>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</si>
  <si>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</si>
  <si>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</si>
  <si>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</si>
  <si>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</si>
  <si>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</si>
  <si>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</si>
  <si>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</si>
  <si>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</si>
  <si>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</si>
  <si>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</si>
  <si>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</si>
  <si>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</si>
  <si>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</si>
  <si>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</si>
  <si>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</si>
  <si>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</si>
  <si>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</si>
  <si>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</si>
  <si>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</si>
  <si>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</si>
  <si>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</si>
  <si>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</si>
  <si>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</si>
  <si>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</si>
  <si>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</si>
  <si>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</si>
  <si>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</si>
  <si>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</si>
  <si>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</si>
  <si>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</si>
  <si>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</si>
  <si>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</si>
  <si>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</si>
  <si>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</si>
  <si>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</si>
  <si>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</si>
  <si>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</si>
  <si>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</si>
  <si>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</si>
  <si>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</si>
  <si>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</si>
  <si>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</si>
  <si>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</si>
  <si>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</si>
  <si>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</si>
  <si>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</si>
  <si>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</si>
  <si>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</si>
  <si>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</si>
  <si>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</si>
  <si>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</si>
  <si>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</si>
  <si>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</si>
  <si>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</si>
  <si>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</si>
  <si>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</si>
  <si>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</si>
  <si>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</si>
  <si>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</si>
  <si>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</si>
  <si>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</si>
  <si>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</si>
  <si>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</si>
  <si>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</si>
  <si>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</si>
  <si>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</si>
  <si>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</si>
  <si>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</si>
  <si>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</si>
  <si>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</si>
  <si>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</si>
  <si>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</si>
  <si>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</si>
  <si>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</si>
  <si>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</si>
  <si>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</si>
  <si>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</si>
  <si>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</si>
  <si>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</si>
  <si>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</si>
  <si>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</si>
  <si>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</si>
  <si>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</si>
  <si>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</si>
  <si>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</si>
  <si>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</si>
  <si>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</si>
  <si>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</si>
  <si>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</si>
  <si>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</si>
  <si>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</si>
  <si>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</si>
  <si>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</si>
  <si>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</si>
  <si>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</si>
  <si>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</si>
  <si>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</si>
  <si>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</si>
  <si>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</si>
  <si>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</si>
  <si>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</si>
  <si>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</si>
  <si>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</si>
  <si>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</si>
  <si>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</si>
  <si>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</si>
  <si>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</si>
  <si>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</si>
  <si>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</si>
  <si>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</si>
  <si>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</si>
  <si>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</si>
  <si>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</si>
  <si>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</si>
  <si>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</si>
  <si>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</si>
  <si>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</si>
  <si>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</si>
  <si>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</si>
  <si>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</si>
  <si>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</si>
  <si>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</si>
  <si>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</si>
  <si>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</si>
  <si>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</si>
  <si>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</si>
  <si>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</si>
  <si>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</si>
  <si>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</si>
  <si>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</si>
  <si>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</si>
  <si>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</si>
  <si>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</si>
  <si>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</si>
  <si>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</si>
  <si>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</si>
  <si>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</si>
  <si>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</si>
  <si>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</si>
  <si>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</si>
  <si>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</si>
  <si>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</si>
  <si>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</si>
  <si>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</si>
  <si>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</si>
  <si>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</si>
  <si>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</si>
  <si>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</si>
  <si>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</si>
  <si>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</si>
  <si>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</si>
  <si>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</si>
  <si>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</si>
  <si>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</si>
  <si>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</si>
  <si>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</si>
  <si>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</si>
  <si>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</si>
  <si>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</si>
  <si>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</si>
  <si>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</si>
  <si>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</si>
  <si>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</si>
  <si>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</si>
  <si>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</si>
  <si>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</si>
  <si>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</si>
  <si>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</si>
  <si>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</si>
  <si>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</si>
  <si>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</si>
  <si>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</si>
  <si>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</si>
  <si>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</si>
  <si>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</si>
  <si>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</si>
  <si>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</si>
  <si>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</si>
  <si>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</si>
  <si>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</si>
  <si>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</si>
  <si>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</si>
  <si>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</si>
  <si>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</si>
  <si>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</si>
  <si>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</si>
  <si>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</si>
  <si>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</si>
  <si>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</si>
  <si>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</si>
  <si>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</si>
  <si>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</si>
  <si>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</si>
  <si>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</si>
  <si>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</si>
  <si>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</si>
  <si>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</si>
  <si>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</si>
  <si>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</si>
  <si>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</si>
  <si>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</si>
  <si>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</si>
  <si>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</si>
  <si>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</si>
  <si>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</si>
  <si>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</si>
  <si>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</si>
  <si>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</si>
  <si>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</si>
  <si>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</si>
  <si>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</si>
  <si>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</si>
  <si>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</si>
  <si>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</si>
  <si>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</si>
  <si>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</si>
  <si>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</si>
  <si>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</si>
  <si>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</si>
  <si>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</si>
  <si>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</si>
  <si>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</si>
  <si>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</si>
  <si>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</si>
  <si>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</si>
  <si>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</si>
  <si>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</si>
  <si>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</si>
  <si>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</si>
  <si>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</si>
  <si>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</si>
  <si>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</si>
  <si>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</si>
  <si>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</si>
  <si>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</si>
  <si>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</si>
  <si>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</si>
  <si>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</si>
  <si>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</si>
  <si>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</si>
  <si>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</si>
  <si>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</si>
  <si>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</si>
  <si>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</si>
  <si>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</si>
  <si>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</si>
  <si>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</si>
  <si>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</si>
  <si>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</si>
  <si>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</si>
  <si>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</si>
  <si>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</si>
  <si>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</si>
  <si>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</si>
  <si>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</si>
  <si>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</si>
  <si>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</si>
  <si>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</si>
  <si>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</si>
  <si>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</si>
  <si>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</si>
  <si>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</si>
  <si>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</si>
  <si>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</si>
  <si>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</si>
  <si>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</si>
  <si>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</si>
  <si>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</si>
  <si>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</si>
  <si>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</si>
  <si>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</si>
  <si>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</si>
  <si>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</si>
  <si>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</si>
  <si>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</si>
  <si>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</si>
  <si>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</si>
  <si>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</si>
  <si>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</si>
  <si>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</si>
  <si>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</si>
  <si>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</si>
  <si>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</si>
  <si>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</si>
  <si>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</si>
  <si>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</si>
  <si>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</si>
  <si>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</si>
  <si>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</si>
  <si>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</si>
  <si>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</si>
  <si>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</si>
  <si>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</si>
  <si>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</si>
  <si>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</si>
  <si>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</si>
  <si>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</si>
  <si>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</si>
  <si>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</si>
  <si>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</si>
  <si>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</si>
  <si>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</si>
  <si>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</si>
  <si>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</si>
  <si>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</si>
  <si>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</si>
  <si>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</si>
  <si>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</si>
  <si>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</si>
  <si>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</si>
  <si>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</si>
  <si>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</si>
  <si>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</si>
  <si>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</si>
  <si>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</si>
  <si>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</si>
  <si>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</si>
  <si>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</si>
  <si>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</si>
  <si>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</si>
  <si>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</si>
  <si>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</si>
  <si>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</si>
  <si>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</si>
  <si>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</si>
  <si>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</si>
  <si>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</si>
  <si>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</si>
  <si>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</si>
  <si>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</si>
  <si>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</si>
  <si>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</si>
  <si>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</si>
  <si>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</si>
  <si>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</si>
  <si>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</si>
  <si>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</si>
  <si>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</si>
  <si>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</si>
  <si>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</si>
  <si>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</si>
  <si>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</si>
  <si>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</si>
  <si>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</si>
  <si>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</si>
  <si>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</si>
  <si>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</si>
  <si>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</si>
  <si>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</si>
  <si>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</si>
  <si>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</si>
  <si>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</si>
  <si>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</si>
  <si>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</si>
  <si>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</si>
  <si>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</si>
  <si>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</si>
  <si>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</si>
  <si>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</si>
  <si>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</si>
  <si>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</si>
  <si>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</si>
  <si>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</si>
  <si>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</si>
  <si>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</si>
  <si>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</si>
  <si>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</si>
  <si>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</si>
  <si>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</si>
  <si>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</si>
  <si>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</si>
  <si>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</si>
  <si>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</si>
  <si>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</si>
  <si>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</si>
  <si>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</si>
  <si>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</si>
  <si>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</si>
  <si>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</si>
  <si>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</si>
  <si>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</si>
  <si>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</si>
  <si>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</si>
  <si>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</si>
  <si>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</si>
  <si>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</si>
  <si>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</si>
  <si>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</si>
  <si>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</si>
  <si>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</si>
  <si>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</si>
  <si>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</si>
  <si>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</si>
  <si>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</si>
  <si>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</si>
  <si>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</si>
  <si>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</si>
  <si>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</si>
  <si>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</si>
  <si>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</si>
  <si>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</si>
  <si>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</si>
  <si>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</si>
  <si>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</si>
  <si>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</si>
  <si>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</si>
  <si>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</si>
  <si>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</si>
  <si>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</si>
  <si>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</si>
  <si>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</si>
  <si>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</si>
  <si>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</si>
  <si>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</si>
  <si>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</si>
  <si>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</si>
  <si>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</si>
  <si>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</si>
  <si>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</si>
  <si>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</si>
  <si>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</si>
  <si>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</si>
  <si>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</si>
  <si>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</si>
  <si>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</si>
  <si>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</si>
  <si>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</si>
  <si>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</si>
  <si>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</si>
  <si>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</si>
  <si>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</si>
  <si>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</si>
  <si>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</si>
  <si>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</si>
  <si>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</si>
  <si>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</si>
  <si>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</si>
  <si>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</si>
  <si>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</si>
  <si>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</si>
  <si>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</si>
  <si>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</si>
  <si>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</si>
  <si>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</si>
  <si>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</si>
  <si>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</si>
  <si>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</si>
  <si>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</si>
  <si>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</si>
  <si>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</si>
  <si>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</si>
  <si>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</si>
  <si>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</si>
  <si>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</si>
  <si>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</si>
  <si>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</si>
  <si>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</si>
  <si>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</si>
  <si>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</si>
  <si>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</si>
  <si>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</si>
  <si>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</si>
  <si>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</si>
  <si>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</si>
  <si>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</si>
  <si>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</si>
  <si>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</si>
  <si>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</si>
  <si>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</si>
  <si>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</si>
  <si>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</si>
  <si>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</si>
  <si>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</si>
  <si>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</si>
  <si>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</si>
  <si>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</si>
  <si>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</si>
  <si>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</si>
  <si>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</si>
  <si>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</si>
  <si>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</si>
  <si>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</si>
  <si>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</si>
  <si>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</si>
  <si>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</si>
  <si>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</si>
  <si>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</si>
  <si>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</si>
  <si>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</si>
  <si>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</si>
  <si>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</si>
  <si>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</si>
  <si>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</si>
  <si>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</si>
  <si>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</si>
  <si>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</si>
  <si>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</si>
  <si>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</si>
  <si>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</si>
  <si>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</si>
  <si>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</si>
  <si>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</si>
  <si>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</si>
  <si>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</si>
  <si>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</si>
  <si>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</si>
  <si>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</si>
  <si>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</si>
  <si>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</si>
  <si>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</si>
  <si>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</si>
  <si>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</si>
  <si>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</si>
  <si>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</si>
  <si>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</si>
  <si>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</si>
  <si>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</si>
  <si>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</si>
  <si>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</si>
  <si>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</si>
  <si>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</si>
  <si>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</si>
  <si>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</si>
  <si>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</si>
  <si>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</si>
  <si>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</si>
  <si>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</si>
  <si>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</si>
  <si>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</si>
  <si>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</si>
  <si>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</si>
  <si>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</si>
  <si>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</si>
  <si>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</si>
  <si>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</si>
  <si>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</si>
  <si>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</si>
  <si>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</si>
  <si>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</si>
  <si>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</si>
  <si>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</si>
  <si>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</si>
  <si>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</si>
  <si>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</si>
  <si>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</si>
  <si>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</si>
  <si>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</si>
  <si>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</si>
  <si>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</si>
  <si>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</si>
  <si>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</si>
  <si>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</si>
  <si>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</si>
  <si>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</si>
  <si>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</si>
  <si>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</si>
  <si>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</si>
  <si>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</si>
  <si>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</si>
  <si>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</si>
  <si>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</si>
  <si>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</si>
  <si>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</si>
  <si>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</si>
  <si>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</si>
  <si>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</si>
  <si>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</si>
  <si>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</si>
  <si>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</si>
  <si>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</si>
  <si>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</si>
  <si>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</si>
  <si>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</si>
  <si>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</si>
  <si>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</si>
  <si>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</si>
  <si>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</si>
  <si>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</si>
  <si>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</si>
  <si>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</si>
  <si>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</si>
  <si>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</si>
  <si>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</si>
  <si>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</si>
  <si>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</si>
  <si>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</si>
  <si>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</si>
  <si>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</si>
  <si>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</si>
  <si>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</si>
  <si>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</si>
  <si>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</si>
  <si>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</si>
  <si>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</si>
  <si>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</si>
  <si>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</si>
  <si>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</si>
  <si>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</si>
  <si>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</si>
  <si>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</si>
  <si>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</si>
  <si>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</si>
  <si>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</si>
  <si>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</si>
  <si>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</si>
  <si>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</si>
  <si>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</si>
  <si>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</si>
  <si>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</si>
  <si>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</si>
  <si>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</si>
  <si>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</si>
  <si>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</si>
  <si>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</si>
  <si>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</si>
  <si>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</si>
  <si>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</si>
  <si>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</si>
  <si>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</si>
  <si>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</si>
  <si>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</si>
  <si>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</si>
  <si>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</si>
  <si>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</si>
  <si>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</si>
  <si>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</si>
  <si>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</si>
  <si>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</si>
  <si>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</si>
  <si>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</si>
  <si>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</si>
  <si>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</si>
  <si>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</si>
  <si>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</si>
  <si>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</si>
  <si>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</si>
  <si>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</si>
  <si>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</si>
  <si>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</si>
  <si>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</si>
  <si>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</si>
  <si>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</si>
  <si>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</si>
  <si>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</si>
  <si>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</si>
  <si>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</si>
  <si>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</si>
  <si>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</si>
  <si>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</si>
  <si>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</si>
  <si>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</si>
  <si>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</si>
  <si>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</si>
  <si>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</si>
  <si>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</si>
  <si>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</si>
  <si>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</si>
  <si>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</si>
  <si>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</si>
  <si>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</si>
  <si>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</si>
  <si>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</si>
  <si>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</si>
  <si>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</si>
  <si>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</si>
  <si>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</si>
  <si>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</si>
  <si>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</si>
  <si>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</si>
  <si>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</si>
  <si>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</si>
  <si>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</si>
  <si>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</si>
  <si>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</si>
  <si>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</si>
  <si>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</si>
  <si>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</si>
  <si>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</si>
  <si>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</si>
  <si>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</si>
  <si>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</si>
  <si>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</si>
  <si>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</si>
  <si>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</si>
  <si>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</si>
  <si>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</si>
  <si>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</si>
  <si>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</si>
  <si>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</si>
  <si>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</si>
  <si>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</si>
  <si>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</si>
  <si>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</si>
  <si>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</si>
  <si>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</si>
  <si>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</si>
  <si>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</si>
  <si>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</si>
  <si>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</si>
  <si>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</si>
  <si>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</si>
  <si>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</si>
  <si>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</si>
  <si>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</si>
  <si>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</si>
  <si>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</si>
  <si>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</si>
  <si>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</si>
  <si>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</si>
  <si>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</si>
  <si>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</si>
  <si>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</si>
  <si>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</si>
  <si>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</si>
  <si>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</si>
  <si>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</si>
  <si>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</si>
  <si>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</si>
  <si>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</si>
  <si>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</si>
  <si>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</si>
  <si>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</si>
  <si>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</si>
  <si>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</si>
  <si>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</si>
  <si>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</si>
  <si>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</si>
  <si>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</si>
  <si>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</si>
  <si>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</si>
  <si>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</si>
  <si>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</si>
  <si>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</si>
  <si>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</si>
  <si>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</si>
  <si>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</si>
  <si>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</si>
  <si>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</si>
  <si>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</si>
  <si>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</si>
  <si>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</si>
  <si>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</si>
  <si>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</si>
  <si>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</si>
  <si>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</si>
  <si>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</si>
  <si>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</si>
  <si>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</si>
  <si>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</si>
  <si>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</si>
  <si>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</si>
  <si>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</si>
  <si>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</si>
  <si>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</si>
  <si>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</si>
  <si>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</si>
  <si>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</si>
  <si>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</si>
  <si>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</si>
  <si>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</si>
  <si>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</si>
  <si>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</si>
  <si>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</si>
  <si>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</si>
  <si>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</si>
  <si>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</si>
  <si>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</si>
  <si>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</si>
  <si>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</si>
  <si>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</si>
  <si>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</si>
  <si>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</si>
  <si>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</si>
  <si>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</si>
  <si>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</si>
  <si>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</si>
  <si>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</si>
  <si>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</si>
  <si>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</si>
  <si>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</si>
  <si>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</si>
  <si>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</si>
  <si>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</si>
  <si>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</si>
  <si>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</si>
  <si>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</si>
  <si>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</si>
  <si>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</si>
  <si>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</si>
  <si>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</si>
  <si>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</si>
  <si>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</si>
  <si>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</si>
  <si>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</si>
  <si>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</si>
  <si>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</si>
  <si>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</si>
  <si>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</si>
  <si>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</si>
  <si>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</si>
  <si>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</si>
  <si>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</si>
  <si>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</si>
  <si>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</si>
  <si>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</si>
  <si>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</si>
  <si>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</si>
  <si>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</si>
  <si>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</si>
  <si>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</si>
  <si>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</si>
  <si>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</si>
  <si>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</si>
  <si>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</si>
  <si>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</si>
  <si>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</si>
  <si>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</si>
  <si>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</si>
  <si>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</si>
  <si>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</si>
  <si>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</si>
  <si>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</si>
  <si>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</si>
  <si>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</si>
  <si>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</si>
  <si>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</si>
  <si>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</si>
  <si>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</si>
  <si>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</si>
  <si>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</si>
  <si>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</si>
  <si>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</si>
  <si>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</si>
  <si>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</si>
  <si>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</si>
  <si>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</si>
  <si>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</si>
  <si>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</si>
  <si>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</si>
  <si>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</si>
  <si>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</si>
  <si>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</si>
  <si>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</si>
  <si>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</si>
  <si>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</si>
  <si>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</si>
  <si>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</si>
  <si>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</si>
  <si>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</si>
  <si>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</si>
  <si>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</si>
  <si>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</si>
  <si>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</si>
  <si>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</si>
  <si>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</si>
  <si>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</si>
  <si>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</si>
  <si>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</si>
  <si>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</si>
  <si>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</si>
  <si>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</si>
  <si>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</si>
  <si>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</si>
  <si>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</si>
  <si>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</si>
  <si>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</si>
  <si>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</si>
  <si>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</si>
  <si>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</si>
  <si>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</si>
  <si>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</si>
  <si>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</si>
  <si>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</si>
  <si>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</si>
  <si>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</si>
  <si>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</si>
  <si>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</si>
  <si>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</si>
  <si>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</si>
  <si>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</si>
  <si>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</si>
  <si>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</si>
  <si>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</si>
  <si>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</si>
  <si>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</si>
  <si>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</si>
  <si>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</si>
  <si>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</si>
  <si>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</si>
  <si>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</si>
  <si>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</si>
  <si>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</si>
  <si>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</si>
  <si>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</si>
  <si>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</si>
  <si>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</si>
  <si>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</si>
  <si>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</si>
  <si>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</si>
  <si>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</si>
  <si>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</si>
  <si>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</si>
  <si>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</si>
  <si>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</si>
  <si>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</si>
  <si>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</si>
  <si>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</si>
  <si>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</si>
  <si>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</si>
  <si>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</si>
  <si>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</si>
  <si>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</si>
  <si>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</si>
  <si>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</si>
  <si>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</si>
  <si>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</si>
  <si>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</si>
  <si>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</si>
  <si>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</si>
  <si>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</si>
  <si>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</si>
  <si>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</si>
  <si>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</si>
  <si>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</si>
  <si>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</si>
  <si>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</si>
  <si>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</si>
  <si>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</si>
  <si>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</si>
  <si>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</si>
  <si>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</si>
  <si>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</si>
  <si>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</si>
  <si>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</si>
  <si>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</si>
  <si>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</si>
  <si>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</si>
  <si>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</si>
  <si>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</si>
  <si>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</si>
  <si>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</si>
  <si>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</si>
  <si>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</si>
  <si>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</si>
  <si>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</si>
  <si>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</si>
  <si>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</si>
  <si>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</si>
  <si>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</si>
  <si>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</si>
  <si>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</si>
  <si>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</si>
  <si>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</si>
  <si>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</si>
  <si>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</si>
  <si>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</si>
  <si>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</si>
  <si>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</si>
  <si>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</si>
  <si>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</si>
  <si>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</si>
  <si>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</si>
  <si>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</si>
  <si>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</si>
  <si>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</si>
  <si>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</si>
  <si>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</si>
  <si>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</si>
  <si>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</si>
  <si>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</si>
  <si>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</si>
  <si>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</si>
  <si>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</si>
  <si>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</si>
  <si>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</si>
  <si>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</si>
  <si>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</si>
  <si>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</si>
  <si>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</si>
  <si>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</si>
  <si>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</si>
  <si>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</si>
  <si>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</si>
  <si>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</si>
  <si>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</si>
  <si>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</si>
  <si>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</si>
  <si>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</si>
  <si>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</si>
  <si>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</si>
  <si>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</si>
  <si>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</si>
  <si>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</si>
  <si>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</si>
  <si>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</si>
  <si>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</si>
  <si>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</si>
  <si>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</si>
  <si>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</si>
  <si>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</si>
  <si>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</si>
  <si>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</si>
  <si>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</si>
  <si>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</si>
  <si>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</si>
  <si>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</si>
  <si>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</si>
  <si>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</si>
  <si>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</si>
  <si>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</si>
  <si>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</si>
  <si>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</si>
  <si>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</si>
  <si>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</si>
  <si>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</si>
  <si>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</si>
  <si>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</si>
  <si>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</si>
  <si>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</si>
  <si>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</si>
  <si>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</si>
  <si>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</si>
  <si>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</si>
  <si>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</si>
  <si>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</si>
  <si>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</si>
  <si>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</si>
  <si>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</si>
  <si>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</si>
  <si>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</si>
  <si>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</si>
  <si>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</si>
  <si>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</si>
  <si>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</si>
  <si>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</si>
  <si>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</si>
  <si>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</si>
  <si>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</si>
  <si>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</si>
  <si>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</si>
  <si>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</si>
  <si>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</si>
  <si>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</si>
  <si>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</si>
  <si>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</si>
  <si>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</si>
  <si>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</si>
  <si>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</si>
  <si>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</si>
  <si>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</si>
  <si>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</si>
  <si>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</si>
  <si>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</si>
  <si>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</si>
  <si>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</si>
  <si>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</si>
  <si>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</si>
  <si>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</si>
  <si>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</si>
  <si>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</si>
  <si>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</si>
  <si>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</si>
  <si>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</si>
  <si>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</si>
  <si>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</si>
  <si>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</si>
  <si>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</si>
  <si>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</si>
  <si>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</si>
  <si>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</si>
  <si>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</si>
  <si>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</si>
  <si>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</si>
  <si>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</si>
  <si>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</si>
  <si>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</si>
  <si>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</si>
  <si>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</si>
  <si>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</si>
  <si>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</si>
  <si>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</si>
  <si>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</si>
  <si>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</si>
  <si>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</si>
  <si>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</si>
  <si>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</si>
  <si>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</si>
  <si>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</si>
  <si>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</si>
  <si>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</si>
  <si>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</si>
  <si>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</si>
  <si>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</si>
  <si>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</si>
  <si>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</si>
  <si>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</si>
  <si>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</si>
  <si>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</si>
  <si>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</si>
  <si>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</si>
  <si>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</si>
  <si>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</si>
  <si>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</si>
  <si>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</si>
  <si>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</si>
  <si>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</si>
  <si>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</si>
  <si>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</si>
  <si>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</si>
  <si>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</si>
  <si>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</si>
  <si>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</si>
  <si>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</si>
  <si>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</si>
  <si>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</si>
  <si>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</si>
  <si>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</si>
  <si>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</si>
  <si>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</si>
  <si>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</si>
  <si>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</si>
  <si>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</si>
  <si>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</si>
  <si>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</si>
  <si>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</si>
  <si>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</si>
  <si>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</si>
  <si>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</si>
  <si>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</si>
  <si>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</si>
  <si>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</si>
  <si>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</si>
  <si>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</si>
  <si>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</si>
  <si>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</si>
  <si>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</si>
  <si>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</si>
  <si>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</si>
  <si>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</si>
  <si>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</si>
  <si>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</si>
  <si>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</si>
  <si>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</si>
  <si>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</si>
  <si>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</si>
  <si>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</si>
  <si>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</si>
  <si>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</si>
  <si>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</si>
  <si>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</si>
  <si>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</si>
  <si>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</si>
  <si>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</si>
  <si>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</si>
  <si>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</si>
  <si>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</si>
  <si>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</si>
  <si>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</si>
  <si>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</si>
  <si>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</si>
  <si>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</si>
  <si>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</si>
  <si>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</si>
  <si>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</si>
  <si>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</si>
  <si>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</si>
  <si>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</si>
  <si>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</si>
  <si>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</si>
  <si>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</si>
  <si>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</si>
  <si>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</si>
  <si>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</si>
  <si>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</si>
  <si>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</si>
  <si>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</si>
  <si>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</si>
  <si>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</si>
  <si>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</si>
  <si>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</si>
  <si>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</si>
  <si>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</si>
  <si>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</si>
  <si>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</si>
  <si>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</si>
  <si>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</si>
  <si>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</si>
  <si>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</si>
  <si>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</si>
  <si>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</si>
  <si>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</si>
  <si>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</si>
  <si>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</si>
  <si>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</si>
  <si>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</si>
  <si>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</si>
  <si>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</si>
  <si>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</si>
  <si>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</si>
  <si>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</si>
  <si>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</si>
  <si>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</si>
  <si>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</si>
  <si>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</si>
  <si>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</si>
  <si>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</si>
  <si>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</si>
  <si>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</si>
  <si>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</si>
  <si>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</si>
  <si>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</si>
  <si>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</si>
  <si>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</si>
  <si>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</si>
  <si>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</si>
  <si>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</si>
  <si>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</si>
  <si>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</si>
  <si>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</si>
  <si>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</si>
  <si>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</si>
  <si>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</si>
  <si>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</si>
  <si>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</si>
  <si>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</si>
  <si>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</si>
  <si>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</si>
  <si>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</si>
  <si>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</si>
  <si>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</si>
  <si>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</si>
  <si>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</si>
  <si>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</si>
  <si>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</si>
  <si>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</si>
  <si>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</si>
  <si>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</si>
  <si>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</si>
  <si>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</si>
  <si>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</si>
  <si>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</si>
  <si>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</si>
  <si>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</si>
  <si>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</si>
  <si>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</si>
  <si>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</si>
  <si>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</si>
  <si>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</si>
  <si>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</si>
  <si>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</si>
  <si>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</si>
  <si>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</si>
  <si>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</si>
  <si>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</si>
  <si>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</si>
  <si>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</si>
  <si>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</si>
  <si>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</si>
  <si>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</si>
  <si>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</si>
  <si>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</si>
  <si>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</si>
  <si>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</si>
  <si>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</si>
  <si>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</si>
  <si>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</si>
  <si>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</si>
  <si>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</si>
  <si>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</si>
  <si>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</si>
  <si>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</si>
  <si>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</si>
  <si>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</si>
  <si>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</si>
  <si>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</si>
  <si>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</si>
  <si>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</si>
  <si>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</si>
  <si>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</si>
  <si>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</si>
  <si>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</si>
  <si>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</si>
  <si>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</si>
  <si>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</si>
  <si>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</si>
  <si>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</si>
  <si>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</si>
  <si>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</si>
  <si>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</si>
  <si>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</si>
  <si>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</si>
  <si>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</si>
  <si>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</si>
  <si>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</si>
  <si>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</si>
  <si>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</si>
  <si>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</si>
  <si>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</si>
  <si>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</si>
  <si>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</si>
  <si>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</si>
  <si>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</si>
  <si>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</si>
  <si>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</si>
  <si>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</si>
  <si>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</si>
  <si>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</si>
  <si>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</si>
  <si>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</si>
  <si>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</si>
  <si>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</si>
  <si>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</si>
  <si>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</si>
  <si>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</si>
  <si>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</si>
  <si>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</si>
  <si>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</si>
  <si>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</si>
  <si>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</si>
  <si>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</si>
  <si>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</si>
  <si>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</si>
  <si>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</si>
  <si>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</si>
  <si>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</si>
  <si>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</si>
  <si>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</si>
  <si>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</si>
  <si>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</si>
  <si>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</si>
  <si>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</si>
  <si>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</si>
  <si>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</si>
  <si>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</si>
  <si>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</si>
  <si>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</si>
  <si>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</si>
  <si>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</si>
  <si>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</si>
  <si>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</si>
  <si>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</si>
  <si>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</si>
  <si>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</si>
  <si>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</si>
  <si>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</si>
  <si>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</si>
  <si>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</si>
  <si>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</si>
  <si>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</si>
  <si>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</si>
  <si>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</si>
  <si>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</si>
  <si>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</si>
  <si>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</si>
  <si>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</si>
  <si>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</si>
  <si>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</si>
  <si>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</si>
  <si>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</si>
  <si>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</si>
  <si>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</si>
  <si>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</si>
  <si>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</si>
  <si>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</si>
  <si>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</si>
  <si>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</si>
  <si>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</si>
  <si>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</si>
  <si>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</si>
  <si>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</si>
  <si>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</si>
  <si>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</si>
  <si>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</si>
  <si>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</si>
  <si>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</si>
  <si>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</si>
  <si>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</si>
  <si>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</si>
  <si>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</si>
  <si>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</si>
  <si>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</si>
  <si>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</si>
  <si>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</si>
  <si>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</si>
  <si>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</si>
  <si>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</si>
  <si>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</si>
  <si>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</si>
  <si>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</si>
  <si>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</si>
  <si>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</si>
  <si>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</si>
  <si>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</si>
  <si>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</si>
  <si>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</si>
  <si>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</si>
  <si>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</si>
  <si>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</si>
  <si>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</si>
  <si>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</si>
  <si>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</si>
  <si>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</si>
  <si>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</si>
  <si>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</si>
  <si>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</si>
  <si>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</si>
  <si>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</si>
  <si>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</si>
  <si>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</si>
  <si>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</si>
  <si>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</si>
  <si>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</si>
  <si>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</si>
  <si>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</si>
  <si>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</si>
  <si>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</si>
  <si>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</si>
  <si>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</si>
  <si>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</si>
  <si>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</si>
  <si>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</si>
  <si>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</si>
  <si>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</si>
  <si>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</si>
  <si>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</si>
  <si>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</si>
  <si>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</si>
  <si>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</si>
  <si>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</si>
  <si>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</si>
  <si>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</si>
  <si>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</si>
  <si>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</si>
  <si>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</si>
  <si>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</si>
  <si>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</si>
  <si>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</si>
  <si>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</si>
  <si>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</si>
  <si>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</si>
  <si>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</si>
  <si>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</si>
  <si>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</si>
  <si>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</si>
  <si>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</si>
  <si>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</si>
  <si>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</si>
  <si>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</si>
  <si>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</si>
  <si>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</si>
  <si>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</si>
  <si>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</si>
  <si>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</si>
  <si>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</si>
  <si>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</si>
  <si>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</si>
  <si>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</si>
  <si>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</si>
  <si>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</si>
  <si>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</si>
  <si>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</si>
  <si>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</si>
  <si>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</si>
  <si>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</si>
  <si>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</si>
  <si>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</si>
  <si>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</si>
  <si>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</si>
  <si>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</si>
  <si>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</si>
  <si>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</si>
  <si>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</si>
  <si>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</si>
  <si>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</si>
  <si>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</si>
  <si>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</si>
  <si>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</si>
  <si>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</si>
  <si>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</si>
  <si>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</si>
  <si>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</si>
  <si>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</si>
  <si>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</si>
  <si>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</si>
  <si>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</si>
  <si>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</si>
  <si>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</si>
  <si>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</si>
  <si>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</si>
  <si>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</si>
  <si>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</si>
  <si>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</si>
  <si>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</si>
  <si>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</si>
  <si>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</si>
  <si>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</si>
  <si>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</si>
  <si>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</si>
  <si>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</si>
  <si>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</si>
  <si>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</si>
  <si>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</si>
  <si>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</si>
  <si>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</si>
  <si>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</si>
  <si>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</si>
  <si>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</si>
  <si>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</si>
  <si>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</si>
  <si>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</si>
  <si>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</si>
  <si>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</si>
  <si>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</si>
  <si>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</si>
  <si>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</si>
  <si>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</si>
  <si>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</si>
  <si>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</si>
  <si>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</si>
  <si>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</si>
  <si>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</si>
  <si>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</si>
  <si>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</si>
  <si>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</si>
  <si>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</si>
  <si>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</si>
  <si>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</si>
  <si>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</si>
  <si>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</si>
  <si>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</si>
  <si>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</si>
  <si>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</si>
  <si>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</si>
  <si>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</si>
  <si>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</si>
  <si>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</si>
  <si>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</si>
  <si>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</si>
  <si>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</si>
  <si>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</si>
  <si>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</si>
  <si>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</si>
  <si>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</si>
  <si>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</si>
  <si>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</si>
  <si>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</si>
  <si>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</si>
  <si>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</si>
  <si>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</si>
  <si>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</si>
  <si>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</si>
  <si>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</si>
  <si>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</si>
  <si>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</si>
  <si>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</si>
  <si>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</si>
  <si>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</si>
  <si>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</si>
  <si>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</si>
  <si>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</si>
  <si>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</si>
  <si>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</si>
  <si>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</si>
  <si>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</si>
  <si>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</si>
  <si>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</si>
  <si>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</si>
  <si>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</si>
  <si>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</si>
  <si>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</si>
  <si>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</si>
  <si>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</si>
  <si>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</si>
  <si>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</si>
  <si>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</si>
  <si>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</si>
  <si>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</si>
  <si>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</si>
  <si>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</si>
  <si>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</si>
  <si>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</si>
  <si>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</si>
  <si>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</si>
  <si>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</si>
  <si>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</si>
  <si>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</si>
  <si>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</si>
  <si>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</si>
  <si>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</si>
  <si>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</si>
  <si>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</si>
  <si>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</si>
  <si>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</si>
  <si>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</si>
  <si>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</si>
  <si>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</si>
  <si>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</si>
  <si>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</si>
  <si>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</si>
  <si>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</si>
  <si>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</si>
  <si>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</si>
  <si>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</si>
  <si>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</si>
  <si>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</si>
  <si>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</si>
  <si>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</si>
  <si>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</si>
  <si>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</si>
  <si>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</si>
  <si>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</si>
  <si>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</si>
  <si>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</si>
  <si>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</si>
  <si>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</si>
  <si>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</si>
  <si>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</si>
  <si>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</si>
  <si>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</si>
  <si>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</si>
  <si>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</si>
  <si>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</si>
  <si>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</si>
  <si>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</si>
  <si>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</si>
  <si>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</si>
  <si>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</si>
  <si>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</si>
  <si>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</si>
  <si>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</si>
  <si>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</si>
  <si>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</si>
  <si>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</si>
  <si>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</si>
  <si>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</si>
  <si>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</si>
  <si>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</si>
  <si>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</si>
  <si>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</si>
  <si>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</si>
  <si>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</si>
  <si>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</si>
  <si>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</si>
  <si>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</si>
  <si>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</si>
  <si>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</si>
  <si>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</si>
  <si>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</si>
  <si>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</si>
  <si>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</si>
  <si>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</si>
  <si>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</si>
  <si>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</si>
  <si>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</si>
  <si>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</si>
  <si>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</si>
  <si>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</si>
  <si>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</si>
  <si>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</si>
  <si>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</si>
  <si>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</si>
  <si>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</si>
  <si>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</si>
  <si>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</si>
  <si>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</si>
  <si>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</si>
  <si>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</si>
  <si>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</si>
  <si>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</si>
  <si>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</si>
  <si>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</si>
  <si>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</si>
  <si>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</si>
  <si>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</si>
  <si>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</si>
  <si>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</si>
  <si>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</si>
  <si>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</si>
  <si>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</si>
  <si>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</si>
  <si>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</si>
  <si>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</si>
  <si>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</si>
  <si>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</si>
  <si>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</si>
  <si>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</si>
  <si>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</si>
  <si>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</si>
  <si>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</si>
  <si>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</si>
  <si>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</si>
  <si>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</si>
  <si>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</si>
  <si>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</si>
  <si>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</si>
  <si>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</si>
  <si>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</si>
  <si>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</si>
  <si>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</si>
  <si>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</si>
  <si>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</si>
  <si>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</si>
  <si>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</si>
  <si>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</si>
  <si>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</si>
  <si>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</si>
  <si>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</si>
  <si>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</si>
  <si>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</si>
  <si>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</si>
  <si>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</si>
  <si>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</si>
  <si>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</si>
  <si>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</si>
  <si>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</si>
  <si>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</si>
  <si>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</si>
  <si>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</si>
  <si>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</si>
  <si>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</si>
  <si>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</si>
  <si>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</si>
  <si>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</si>
  <si>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</si>
  <si>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</si>
  <si>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</si>
  <si>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</si>
  <si>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</si>
  <si>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</si>
  <si>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</si>
  <si>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</si>
  <si>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</si>
  <si>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</si>
  <si>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</si>
  <si>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</si>
  <si>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</si>
  <si>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</si>
  <si>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</si>
  <si>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</si>
  <si>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</si>
  <si>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</si>
  <si>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</si>
  <si>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</si>
  <si>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</si>
  <si>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</si>
  <si>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</si>
  <si>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</si>
  <si>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</si>
  <si>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</si>
  <si>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</si>
  <si>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</si>
  <si>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</si>
  <si>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</si>
  <si>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</si>
  <si>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</si>
  <si>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</si>
  <si>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</si>
  <si>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</si>
  <si>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</si>
  <si>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</si>
  <si>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</si>
  <si>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</si>
  <si>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</si>
  <si>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</si>
  <si>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</si>
  <si>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</si>
  <si>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</si>
  <si>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</si>
  <si>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</si>
  <si>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</si>
  <si>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</si>
  <si>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</si>
  <si>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</si>
  <si>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</si>
  <si>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</si>
  <si>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</si>
  <si>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</si>
  <si>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</si>
  <si>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</si>
  <si>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</si>
  <si>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</si>
  <si>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</si>
  <si>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</si>
  <si>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</si>
  <si>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</si>
  <si>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</si>
  <si>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</si>
  <si>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</si>
  <si>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</si>
  <si>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</si>
  <si>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</si>
  <si>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</si>
  <si>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</si>
  <si>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</si>
  <si>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</si>
  <si>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</si>
  <si>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</si>
  <si>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</si>
  <si>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</si>
  <si>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</si>
  <si>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</si>
  <si>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</si>
  <si>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</si>
  <si>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</si>
  <si>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</si>
  <si>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</si>
  <si>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</si>
  <si>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</si>
  <si>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</si>
  <si>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</si>
  <si>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</si>
  <si>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</si>
  <si>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</si>
  <si>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</si>
  <si>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</si>
  <si>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</si>
  <si>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</si>
  <si>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</si>
  <si>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</si>
  <si>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</si>
  <si>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</si>
  <si>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</si>
  <si>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</si>
  <si>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</si>
  <si>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</si>
  <si>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</si>
  <si>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</si>
  <si>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</si>
  <si>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</si>
  <si>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</si>
  <si>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</si>
  <si>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</si>
  <si>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</si>
  <si>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</si>
  <si>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</si>
  <si>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</si>
  <si>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</si>
  <si>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</si>
  <si>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</si>
  <si>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</si>
  <si>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</si>
  <si>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</si>
  <si>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</si>
  <si>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</si>
  <si>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</si>
  <si>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</si>
  <si>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</si>
  <si>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</si>
  <si>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</si>
  <si>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</si>
  <si>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</si>
  <si>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</si>
  <si>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</si>
  <si>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</si>
  <si>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</si>
  <si>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</si>
  <si>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</si>
  <si>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</si>
  <si>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</si>
  <si>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</si>
  <si>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</si>
  <si>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</si>
  <si>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</si>
  <si>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</si>
  <si>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</si>
  <si>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</si>
  <si>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</si>
  <si>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</si>
  <si>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</si>
  <si>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</si>
  <si>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</si>
  <si>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</si>
  <si>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</si>
  <si>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</si>
  <si>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</si>
  <si>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</si>
  <si>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</si>
  <si>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</si>
  <si>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</si>
  <si>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</si>
  <si>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</si>
  <si>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</si>
  <si>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</si>
  <si>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</si>
  <si>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</si>
  <si>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</si>
  <si>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</si>
  <si>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</si>
  <si>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</si>
  <si>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</si>
  <si>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</si>
  <si>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</si>
  <si>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</si>
  <si>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</si>
  <si>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</si>
  <si>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</si>
  <si>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</si>
  <si>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</si>
  <si>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</si>
  <si>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</si>
  <si>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</si>
  <si>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</si>
  <si>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</si>
  <si>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</si>
  <si>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</si>
  <si>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</si>
  <si>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</si>
  <si>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</si>
  <si>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</si>
  <si>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</si>
  <si>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</si>
  <si>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</si>
  <si>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</si>
  <si>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</si>
  <si>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</si>
  <si>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</si>
  <si>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</si>
  <si>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</si>
  <si>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</si>
  <si>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</si>
  <si>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</si>
  <si>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</si>
  <si>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</si>
  <si>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</si>
  <si>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</si>
  <si>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</si>
  <si>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</si>
  <si>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</si>
  <si>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</si>
  <si>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</si>
  <si>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</si>
  <si>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</si>
  <si>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</si>
  <si>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</si>
  <si>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</si>
  <si>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</si>
  <si>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</si>
  <si>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</si>
  <si>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</si>
  <si>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</si>
  <si>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</si>
  <si>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</si>
  <si>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</si>
  <si>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</si>
  <si>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</si>
  <si>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</si>
  <si>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</si>
  <si>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</si>
  <si>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</si>
  <si>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</si>
  <si>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</si>
  <si>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</si>
  <si>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</si>
  <si>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</si>
  <si>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</si>
  <si>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</si>
  <si>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</si>
  <si>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</si>
  <si>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</si>
  <si>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</si>
  <si>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</si>
  <si>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</si>
  <si>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</si>
  <si>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</si>
  <si>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</si>
  <si>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</si>
  <si>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</si>
  <si>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</si>
  <si>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</si>
  <si>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</si>
  <si>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</si>
  <si>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</si>
  <si>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</si>
  <si>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</si>
  <si>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</si>
  <si>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</si>
  <si>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</si>
  <si>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</si>
  <si>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</si>
  <si>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</si>
  <si>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</si>
  <si>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</si>
  <si>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</si>
  <si>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</si>
  <si>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</si>
  <si>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</si>
  <si>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</si>
  <si>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</si>
  <si>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</si>
  <si>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</si>
  <si>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</si>
  <si>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</si>
  <si>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</si>
  <si>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</si>
  <si>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</si>
  <si>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</si>
  <si>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</si>
  <si>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</si>
  <si>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</si>
  <si>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</si>
  <si>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</si>
  <si>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</si>
  <si>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</si>
  <si>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</si>
  <si>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</si>
  <si>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</si>
  <si>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</si>
  <si>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</si>
  <si>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</si>
  <si>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</si>
  <si>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</si>
  <si>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</si>
  <si>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</si>
  <si>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</si>
  <si>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</si>
  <si>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</si>
  <si>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</si>
  <si>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</si>
  <si>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</si>
  <si>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</si>
  <si>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</si>
  <si>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</si>
  <si>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</si>
  <si>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</si>
  <si>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</si>
  <si>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</si>
  <si>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</si>
  <si>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</si>
  <si>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</si>
  <si>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</si>
  <si>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</si>
  <si>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</si>
  <si>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</si>
  <si>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</si>
  <si>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</si>
  <si>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</si>
  <si>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</si>
  <si>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</si>
  <si>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</si>
  <si>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</si>
  <si>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</si>
  <si>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</si>
  <si>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</si>
  <si>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</si>
  <si>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</si>
  <si>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</si>
  <si>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</si>
  <si>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</si>
  <si>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</si>
  <si>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</si>
  <si>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</si>
  <si>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</si>
  <si>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</si>
  <si>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</si>
  <si>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</si>
  <si>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</si>
  <si>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</si>
  <si>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</si>
  <si>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</si>
  <si>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</si>
  <si>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</si>
  <si>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</si>
  <si>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</si>
  <si>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</si>
  <si>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</si>
  <si>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</si>
  <si>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</si>
  <si>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</si>
  <si>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</si>
  <si>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</si>
  <si>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</si>
  <si>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</si>
  <si>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</si>
  <si>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</si>
  <si>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</si>
  <si>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</si>
  <si>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</si>
  <si>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</si>
  <si>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</si>
  <si>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</si>
  <si>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</si>
  <si>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</si>
  <si>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</si>
  <si>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</si>
  <si>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</si>
  <si>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</si>
  <si>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</si>
  <si>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</si>
  <si>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</si>
  <si>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</si>
  <si>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</si>
  <si>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</si>
  <si>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</si>
  <si>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</si>
  <si>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</si>
  <si>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</si>
  <si>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</si>
  <si>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</si>
  <si>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</si>
  <si>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</si>
  <si>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</si>
  <si>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</si>
  <si>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</si>
  <si>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</si>
  <si>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</si>
  <si>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</si>
  <si>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</si>
  <si>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</si>
  <si>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</si>
  <si>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</si>
  <si>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</si>
  <si>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</si>
  <si>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</si>
  <si>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</si>
  <si>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</si>
  <si>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</si>
  <si>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</si>
  <si>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</si>
  <si>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</si>
  <si>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</si>
  <si>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</si>
  <si>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</si>
  <si>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</si>
  <si>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</si>
  <si>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</si>
  <si>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</si>
  <si>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</si>
  <si>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</si>
  <si>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</si>
  <si>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</si>
  <si>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</si>
  <si>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</si>
  <si>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</si>
  <si>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</si>
  <si>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</si>
  <si>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</si>
  <si>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</si>
  <si>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</si>
  <si>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</si>
  <si>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</si>
  <si>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</si>
  <si>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</si>
  <si>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</si>
  <si>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</si>
  <si>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</si>
  <si>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</si>
  <si>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</si>
  <si>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</si>
  <si>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</si>
  <si>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</si>
  <si>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</si>
  <si>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</si>
  <si>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</si>
  <si>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</si>
  <si>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</si>
  <si>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</si>
  <si>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</si>
  <si>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</si>
  <si>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</si>
  <si>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</si>
  <si>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</si>
  <si>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</si>
  <si>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</si>
  <si>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</si>
  <si>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</si>
  <si>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</si>
  <si>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</si>
  <si>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</si>
  <si>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</si>
  <si>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</si>
  <si>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</si>
  <si>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</si>
  <si>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</si>
  <si>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</si>
  <si>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</si>
  <si>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</si>
  <si>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</si>
  <si>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</si>
  <si>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</si>
  <si>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</si>
  <si>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</si>
  <si>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</si>
  <si>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</si>
  <si>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</si>
  <si>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</si>
  <si>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</si>
  <si>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</si>
  <si>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</si>
  <si>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</si>
  <si>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</si>
  <si>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</si>
  <si>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</si>
  <si>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</si>
  <si>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</si>
  <si>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</si>
  <si>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</si>
  <si>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</si>
  <si>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</si>
  <si>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</si>
  <si>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</si>
  <si>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</si>
  <si>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</si>
  <si>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</si>
  <si>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</si>
  <si>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</si>
  <si>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</si>
  <si>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</si>
  <si>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</si>
  <si>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</si>
  <si>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</si>
  <si>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</si>
  <si>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</si>
  <si>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</si>
  <si>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</si>
  <si>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</si>
  <si>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</si>
  <si>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</si>
  <si>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</si>
  <si>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</si>
  <si>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</si>
  <si>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</si>
  <si>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</si>
  <si>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</si>
  <si>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</si>
  <si>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</si>
  <si>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</si>
  <si>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</si>
  <si>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</si>
  <si>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</si>
  <si>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</si>
  <si>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</si>
  <si>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</si>
  <si>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</si>
  <si>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</si>
  <si>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</si>
  <si>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</si>
  <si>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</si>
  <si>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</si>
  <si>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</si>
  <si>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</si>
  <si>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</si>
  <si>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</si>
  <si>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</si>
  <si>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</si>
  <si>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</si>
  <si>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</si>
  <si>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</si>
  <si>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</si>
  <si>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</si>
  <si>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</si>
  <si>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</si>
  <si>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</si>
  <si>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</si>
  <si>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</si>
  <si>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</si>
  <si>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</si>
  <si>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</si>
  <si>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</si>
  <si>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</si>
  <si>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</si>
  <si>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</si>
  <si>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</si>
  <si>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</si>
  <si>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</si>
  <si>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</si>
  <si>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</si>
  <si>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</si>
  <si>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</si>
  <si>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</si>
  <si>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</si>
  <si>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</si>
  <si>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</si>
  <si>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</si>
  <si>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</si>
  <si>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</si>
  <si>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</si>
  <si>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</si>
  <si>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</si>
  <si>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</si>
  <si>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</si>
  <si>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</si>
  <si>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</si>
  <si>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</si>
  <si>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</si>
  <si>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</si>
  <si>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</si>
  <si>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</si>
  <si>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</si>
  <si>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</si>
  <si>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</si>
  <si>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</si>
  <si>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</si>
  <si>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</si>
  <si>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</si>
  <si>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</si>
  <si>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</si>
  <si>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</si>
  <si>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</si>
  <si>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</si>
  <si>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</si>
  <si>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</si>
  <si>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</si>
  <si>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</si>
  <si>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</si>
  <si>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</si>
  <si>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</si>
  <si>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</si>
  <si>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</si>
  <si>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</si>
  <si>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</si>
  <si>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</si>
  <si>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</si>
  <si>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</si>
  <si>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</si>
  <si>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</si>
  <si>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</si>
  <si>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</si>
  <si>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</si>
  <si>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</si>
  <si>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</si>
  <si>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</si>
  <si>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</si>
  <si>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</si>
  <si>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</si>
  <si>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</si>
  <si>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</si>
  <si>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</si>
  <si>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</si>
  <si>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</si>
  <si>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</si>
  <si>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</si>
  <si>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</si>
  <si>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</si>
  <si>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</si>
  <si>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</si>
  <si>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</si>
  <si>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</si>
  <si>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</si>
  <si>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</si>
  <si>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</si>
  <si>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</si>
  <si>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</si>
  <si>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</si>
  <si>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</si>
  <si>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</si>
  <si>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</si>
  <si>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</si>
  <si>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</si>
  <si>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</si>
  <si>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</si>
  <si>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</si>
  <si>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</si>
  <si>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</si>
  <si>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</si>
  <si>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</si>
  <si>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</si>
  <si>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</si>
  <si>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</si>
  <si>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</si>
  <si>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</si>
  <si>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</si>
  <si>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</si>
  <si>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</si>
  <si>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</si>
  <si>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</si>
  <si>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</si>
  <si>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</si>
  <si>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</si>
  <si>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</si>
  <si>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</si>
  <si>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</si>
  <si>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</si>
  <si>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</si>
  <si>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</si>
  <si>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</si>
  <si>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</si>
  <si>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</si>
  <si>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</si>
  <si>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</si>
  <si>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</si>
  <si>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</si>
  <si>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</si>
  <si>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</si>
  <si>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</si>
  <si>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</si>
  <si>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</si>
  <si>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</si>
  <si>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</si>
  <si>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</si>
  <si>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</si>
  <si>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</si>
  <si>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</si>
  <si>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</si>
  <si>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</si>
  <si>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</si>
  <si>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</si>
  <si>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</si>
  <si>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</si>
  <si>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</si>
  <si>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</si>
  <si>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</si>
  <si>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</si>
  <si>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</si>
  <si>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</si>
  <si>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</si>
  <si>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</si>
  <si>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</si>
  <si>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</si>
  <si>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</si>
  <si>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</si>
  <si>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</si>
  <si>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</si>
  <si>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</si>
  <si>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</si>
  <si>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</si>
  <si>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</si>
  <si>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</si>
  <si>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</si>
  <si>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</si>
  <si>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</si>
  <si>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</si>
  <si>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</si>
  <si>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</si>
  <si>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</si>
  <si>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</si>
  <si>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</si>
  <si>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</si>
  <si>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</si>
  <si>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</si>
  <si>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</si>
  <si>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</si>
  <si>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</si>
  <si>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</si>
  <si>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</si>
  <si>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</si>
  <si>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</si>
  <si>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</si>
  <si>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</si>
  <si>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</si>
  <si>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</si>
  <si>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</si>
  <si>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</si>
  <si>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</si>
  <si>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</si>
  <si>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</si>
  <si>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</si>
  <si>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</si>
  <si>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</si>
  <si>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</si>
  <si>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</si>
  <si>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</si>
  <si>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</si>
  <si>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</si>
  <si>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</si>
  <si>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</si>
  <si>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</si>
  <si>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</si>
  <si>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</si>
  <si>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</si>
  <si>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</si>
  <si>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</si>
  <si>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</si>
  <si>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</si>
  <si>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</si>
  <si>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</si>
  <si>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</si>
  <si>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</si>
  <si>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</si>
  <si>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</si>
  <si>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</si>
  <si>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</si>
  <si>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</si>
  <si>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</si>
  <si>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</si>
  <si>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</si>
  <si>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</si>
  <si>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</si>
  <si>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</si>
  <si>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</si>
  <si>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</si>
  <si>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</si>
  <si>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</si>
  <si>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</si>
  <si>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</si>
  <si>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</si>
  <si>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</si>
  <si>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</si>
  <si>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</si>
  <si>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</si>
  <si>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</si>
  <si>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</si>
  <si>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</si>
  <si>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</si>
  <si>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</si>
  <si>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</si>
  <si>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</si>
  <si>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</si>
  <si>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</si>
  <si>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</si>
  <si>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</si>
  <si>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</si>
  <si>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</si>
  <si>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</si>
  <si>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</si>
  <si>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</si>
  <si>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</si>
  <si>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</si>
  <si>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</si>
  <si>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</si>
  <si>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</si>
  <si>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</si>
  <si>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</si>
  <si>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</si>
  <si>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</si>
  <si>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</si>
  <si>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</si>
  <si>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</si>
  <si>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</si>
  <si>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</si>
  <si>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</si>
  <si>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</si>
  <si>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</si>
  <si>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</si>
  <si>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</si>
  <si>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</si>
  <si>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</si>
  <si>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</si>
  <si>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</si>
  <si>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</si>
  <si>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</si>
  <si>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</si>
  <si>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</si>
  <si>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</si>
  <si>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</si>
  <si>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</si>
  <si>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</si>
  <si>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</si>
  <si>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</si>
  <si>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</si>
  <si>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</si>
  <si>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</si>
  <si>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</si>
  <si>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</si>
  <si>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</si>
  <si>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</si>
  <si>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</si>
  <si>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</si>
  <si>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</si>
  <si>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</si>
  <si>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</si>
  <si>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</si>
  <si>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</si>
  <si>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</si>
  <si>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</si>
  <si>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</si>
  <si>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</si>
  <si>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</si>
  <si>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</si>
  <si>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</si>
  <si>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</si>
  <si>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</si>
  <si>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</si>
  <si>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</si>
  <si>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</si>
  <si>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</si>
  <si>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</si>
  <si>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</si>
  <si>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</si>
  <si>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</si>
  <si>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</si>
  <si>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</si>
  <si>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</si>
  <si>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</si>
  <si>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</si>
  <si>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</si>
  <si>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</si>
  <si>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</si>
  <si>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</si>
  <si>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</si>
  <si>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</si>
  <si>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</si>
  <si>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</si>
  <si>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</si>
  <si>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</si>
  <si>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</si>
  <si>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</si>
  <si>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</si>
  <si>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</si>
  <si>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</si>
  <si>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</si>
  <si>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</si>
  <si>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</si>
  <si>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</si>
  <si>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</si>
  <si>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</si>
  <si>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</si>
  <si>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</si>
  <si>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</si>
  <si>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</si>
  <si>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</si>
  <si>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</si>
  <si>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</si>
  <si>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</si>
  <si>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</si>
  <si>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</si>
  <si>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</si>
  <si>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</si>
  <si>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</si>
  <si>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</si>
  <si>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</si>
  <si>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</si>
  <si>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</si>
  <si>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</si>
  <si>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</si>
  <si>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</si>
  <si>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</si>
  <si>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</si>
  <si>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</si>
  <si>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</si>
  <si>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</si>
  <si>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</si>
  <si>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</si>
  <si>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</si>
  <si>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</si>
  <si>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</si>
  <si>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</si>
  <si>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</si>
  <si>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</si>
  <si>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</si>
  <si>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</si>
  <si>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</si>
  <si>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</si>
  <si>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</si>
  <si>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</si>
  <si>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</si>
  <si>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</si>
  <si>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</si>
  <si>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</si>
  <si>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</si>
  <si>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</si>
  <si>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</si>
  <si>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</si>
  <si>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</si>
  <si>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</si>
  <si>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</si>
  <si>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</si>
  <si>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</si>
  <si>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</si>
  <si>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</si>
  <si>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</si>
  <si>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</si>
  <si>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</si>
  <si>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</si>
  <si>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</si>
  <si>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</si>
  <si>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</si>
  <si>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</si>
  <si>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</si>
  <si>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</si>
  <si>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</si>
  <si>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</si>
  <si>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</si>
  <si>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</si>
  <si>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</si>
  <si>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</si>
  <si>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</si>
  <si>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</si>
  <si>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</si>
  <si>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</si>
  <si>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</si>
  <si>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</si>
  <si>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</si>
  <si>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</si>
  <si>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</si>
  <si>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</si>
  <si>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</si>
  <si>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</si>
  <si>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</si>
  <si>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</si>
  <si>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</si>
  <si>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</si>
  <si>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</si>
  <si>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</si>
  <si>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</si>
  <si>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</si>
  <si>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</si>
  <si>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</si>
  <si>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</si>
  <si>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</si>
  <si>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</si>
  <si>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</si>
  <si>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</si>
  <si>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</si>
  <si>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</si>
  <si>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</si>
  <si>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</si>
  <si>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</si>
  <si>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</si>
  <si>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</si>
  <si>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</si>
  <si>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</si>
  <si>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</si>
  <si>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</si>
  <si>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</si>
  <si>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</si>
  <si>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</si>
  <si>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</si>
  <si>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</si>
  <si>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</si>
  <si>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</si>
  <si>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</si>
  <si>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</si>
  <si>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</si>
  <si>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</si>
  <si>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</si>
  <si>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</si>
  <si>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</si>
  <si>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</si>
  <si>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</si>
  <si>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</si>
  <si>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</si>
  <si>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</si>
  <si>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</si>
  <si>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</si>
  <si>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</si>
  <si>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</si>
  <si>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</si>
  <si>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</si>
  <si>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</si>
  <si>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</si>
  <si>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</si>
  <si>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</si>
  <si>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</si>
  <si>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</si>
  <si>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</si>
  <si>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</si>
  <si>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</si>
  <si>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</si>
  <si>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</si>
  <si>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</si>
  <si>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</si>
  <si>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</si>
  <si>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</si>
  <si>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</si>
  <si>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</si>
  <si>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</si>
  <si>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</si>
  <si>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</si>
  <si>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</si>
  <si>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</si>
  <si>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</si>
  <si>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</si>
  <si>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</si>
  <si>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</si>
  <si>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</si>
  <si>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</si>
  <si>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</si>
  <si>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</si>
  <si>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</si>
  <si>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</si>
  <si>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</si>
  <si>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</si>
  <si>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</si>
  <si>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</si>
  <si>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</si>
  <si>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</si>
  <si>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</si>
  <si>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</si>
  <si>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</si>
  <si>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</si>
  <si>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</si>
  <si>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</si>
  <si>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</si>
  <si>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</si>
  <si>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</si>
  <si>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</si>
  <si>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</si>
  <si>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</si>
  <si>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</si>
  <si>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</si>
  <si>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</si>
  <si>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</si>
  <si>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</si>
  <si>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</si>
  <si>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</si>
  <si>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</si>
  <si>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</si>
  <si>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</si>
  <si>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</si>
  <si>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</si>
  <si>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</si>
  <si>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</si>
  <si>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</si>
  <si>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</si>
  <si>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</si>
  <si>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</si>
  <si>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</si>
  <si>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</si>
  <si>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</si>
  <si>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</si>
  <si>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</si>
  <si>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</si>
  <si>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</si>
  <si>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</si>
  <si>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</si>
  <si>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</si>
  <si>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</si>
  <si>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</si>
  <si>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</si>
  <si>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</si>
  <si>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</si>
  <si>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</si>
  <si>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</si>
  <si>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</si>
  <si>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</si>
  <si>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</si>
  <si>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</si>
  <si>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</si>
  <si>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</si>
  <si>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</si>
  <si>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</si>
  <si>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</si>
  <si>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</si>
  <si>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</si>
  <si>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</si>
  <si>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</si>
  <si>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</si>
  <si>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</si>
  <si>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</si>
  <si>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</si>
  <si>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</si>
  <si>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</si>
  <si>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</si>
  <si>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</si>
  <si>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</si>
  <si>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</si>
  <si>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</si>
  <si>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</si>
  <si>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</si>
  <si>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</si>
  <si>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</si>
  <si>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</si>
  <si>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</si>
  <si>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</si>
  <si>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</si>
  <si>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</si>
  <si>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</si>
  <si>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</si>
  <si>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</si>
  <si>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</si>
  <si>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</si>
  <si>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</si>
  <si>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</si>
  <si>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</si>
  <si>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</si>
  <si>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</si>
  <si>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</si>
  <si>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</si>
  <si>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</si>
  <si>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</si>
  <si>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</si>
  <si>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</si>
  <si>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</si>
  <si>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</si>
  <si>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</si>
  <si>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</si>
  <si>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</si>
  <si>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</si>
  <si>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</si>
  <si>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</si>
  <si>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</si>
  <si>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</si>
  <si>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</si>
  <si>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</si>
  <si>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</si>
  <si>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</si>
  <si>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</si>
  <si>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</si>
  <si>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</si>
  <si>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</si>
  <si>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</si>
  <si>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</si>
  <si>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</si>
  <si>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</si>
  <si>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</si>
  <si>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</si>
  <si>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</si>
  <si>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</si>
  <si>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</si>
  <si>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</si>
  <si>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</si>
  <si>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</si>
  <si>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</si>
  <si>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</si>
  <si>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</si>
  <si>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</si>
  <si>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</si>
  <si>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</si>
  <si>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</si>
  <si>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</si>
  <si>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</si>
  <si>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</si>
  <si>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</si>
  <si>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</si>
  <si>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</si>
  <si>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</si>
  <si>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</si>
  <si>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</si>
  <si>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</si>
  <si>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</si>
  <si>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</si>
  <si>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</si>
  <si>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</si>
  <si>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</si>
  <si>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</si>
  <si>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</si>
  <si>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</si>
  <si>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</si>
  <si>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</si>
  <si>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</si>
  <si>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</si>
  <si>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</si>
  <si>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</si>
  <si>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</si>
  <si>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</si>
  <si>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</si>
  <si>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</si>
  <si>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</si>
  <si>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</si>
  <si>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</si>
  <si>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</si>
  <si>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</si>
  <si>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</si>
  <si>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</si>
  <si>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</si>
  <si>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</si>
  <si>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</si>
  <si>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</si>
  <si>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</si>
  <si>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</si>
  <si>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</si>
  <si>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</si>
  <si>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</si>
  <si>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</si>
  <si>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</si>
  <si>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</si>
  <si>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</si>
  <si>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</si>
  <si>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</si>
  <si>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</si>
  <si>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</si>
  <si>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</si>
  <si>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</si>
  <si>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</si>
  <si>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</si>
  <si>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</si>
  <si>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</si>
  <si>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</si>
  <si>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</si>
  <si>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</si>
  <si>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</si>
  <si>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</si>
  <si>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</si>
  <si>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</si>
  <si>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</si>
  <si>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</si>
  <si>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</si>
  <si>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</si>
  <si>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</si>
  <si>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</si>
  <si>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</si>
  <si>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</si>
  <si>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</si>
  <si>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</si>
  <si>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</si>
  <si>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</si>
  <si>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</si>
  <si>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</si>
  <si>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</si>
  <si>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</si>
  <si>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</si>
  <si>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</si>
  <si>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</si>
  <si>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</si>
  <si>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</si>
  <si>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</si>
  <si>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</si>
  <si>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</si>
  <si>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</si>
  <si>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</si>
  <si>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</si>
  <si>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</si>
  <si>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</si>
  <si>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</si>
  <si>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</si>
  <si>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</si>
  <si>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</si>
  <si>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</si>
  <si>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</si>
  <si>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</si>
  <si>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</si>
  <si>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</si>
  <si>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</si>
  <si>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</si>
  <si>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</si>
  <si>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</si>
  <si>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</si>
  <si>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</si>
  <si>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</si>
  <si>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</si>
  <si>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</si>
  <si>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</si>
  <si>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</si>
  <si>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</si>
  <si>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</si>
  <si>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</si>
  <si>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</si>
  <si>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</si>
  <si>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</si>
  <si>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</si>
  <si>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</si>
  <si>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</si>
  <si>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</si>
  <si>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</si>
  <si>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</si>
  <si>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</si>
  <si>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</si>
  <si>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</si>
  <si>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</si>
  <si>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</si>
  <si>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</si>
  <si>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</si>
  <si>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</si>
  <si>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</si>
  <si>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</si>
  <si>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</si>
  <si>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</si>
  <si>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</si>
  <si>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</si>
  <si>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</si>
  <si>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</si>
  <si>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</si>
  <si>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</si>
  <si>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</si>
  <si>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</si>
  <si>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</si>
  <si>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</si>
  <si>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</si>
  <si>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</si>
  <si>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</si>
  <si>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</si>
  <si>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</si>
  <si>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</si>
  <si>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</si>
  <si>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</si>
  <si>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</si>
  <si>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</si>
  <si>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</si>
  <si>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</si>
  <si>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</si>
  <si>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</si>
  <si>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</si>
  <si>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</si>
  <si>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</si>
  <si>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</si>
  <si>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</si>
  <si>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</si>
  <si>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</si>
  <si>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</si>
  <si>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</si>
  <si>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</si>
  <si>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</si>
  <si>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</si>
  <si>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</si>
  <si>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</si>
  <si>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</si>
  <si>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</si>
  <si>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</si>
  <si>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</si>
  <si>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</si>
  <si>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</si>
  <si>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</si>
  <si>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</si>
  <si>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</si>
  <si>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</si>
  <si>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</si>
  <si>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</si>
  <si>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</si>
  <si>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</si>
  <si>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</si>
  <si>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</si>
  <si>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</si>
  <si>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</si>
  <si>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</si>
  <si>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</si>
  <si>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</si>
  <si>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</si>
  <si>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</si>
  <si>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</si>
  <si>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</si>
  <si>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</si>
  <si>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</si>
  <si>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</si>
  <si>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</si>
  <si>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</si>
  <si>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</si>
  <si>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</si>
  <si>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</si>
  <si>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</si>
  <si>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</si>
  <si>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</si>
  <si>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</si>
  <si>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</si>
  <si>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</si>
  <si>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</si>
  <si>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</si>
  <si>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</si>
  <si>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</si>
  <si>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</si>
  <si>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</si>
  <si>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</si>
  <si>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</si>
  <si>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</si>
  <si>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</si>
  <si>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</si>
  <si>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</si>
  <si>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</si>
  <si>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</si>
  <si>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</si>
  <si>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</si>
  <si>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</si>
  <si>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</si>
  <si>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</si>
  <si>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</si>
  <si>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</si>
  <si>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</si>
  <si>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</si>
  <si>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</si>
  <si>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</si>
  <si>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</si>
  <si>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</si>
  <si>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</si>
  <si>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</si>
  <si>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</si>
  <si>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</si>
  <si>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</si>
  <si>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</si>
  <si>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</si>
  <si>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</si>
  <si>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</si>
  <si>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</si>
  <si>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</si>
  <si>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</si>
  <si>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</si>
  <si>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</si>
  <si>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</si>
  <si>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</si>
  <si>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</si>
  <si>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</si>
  <si>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</si>
  <si>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</si>
  <si>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</si>
  <si>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</si>
  <si>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</si>
  <si>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</si>
  <si>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</si>
  <si>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</si>
  <si>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</si>
  <si>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</si>
  <si>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</si>
  <si>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</si>
  <si>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</si>
  <si>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</si>
  <si>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</si>
  <si>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</si>
  <si>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</si>
  <si>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</si>
  <si>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</si>
  <si>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</si>
  <si>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</si>
  <si>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</si>
  <si>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</si>
  <si>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</si>
  <si>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</si>
  <si>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</si>
  <si>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</si>
  <si>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</si>
  <si>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</si>
  <si>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</si>
  <si>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</si>
  <si>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</si>
  <si>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</si>
  <si>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</si>
  <si>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</si>
  <si>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</si>
  <si>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</si>
  <si>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</si>
  <si>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</si>
  <si>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</si>
  <si>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</si>
  <si>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</si>
  <si>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</si>
  <si>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</si>
  <si>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</si>
  <si>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</si>
  <si>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</si>
  <si>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</si>
  <si>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</si>
  <si>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</si>
  <si>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</si>
  <si>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</si>
  <si>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</si>
  <si>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</si>
  <si>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</si>
  <si>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</si>
  <si>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</si>
  <si>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</si>
  <si>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</si>
  <si>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</si>
  <si>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</si>
  <si>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</si>
  <si>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</si>
  <si>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</si>
  <si>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</si>
  <si>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</si>
  <si>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</si>
  <si>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</si>
  <si>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</si>
  <si>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</si>
  <si>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</si>
  <si>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</si>
  <si>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</si>
  <si>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</si>
  <si>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</si>
  <si>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</si>
  <si>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</si>
  <si>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</si>
  <si>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</si>
  <si>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</si>
  <si>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</si>
  <si>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</si>
  <si>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</si>
  <si>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</si>
  <si>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</si>
  <si>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</si>
  <si>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</si>
  <si>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</si>
  <si>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</si>
  <si>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</si>
  <si>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</si>
  <si>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</si>
  <si>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</si>
  <si>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</si>
  <si>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</si>
  <si>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</si>
  <si>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</si>
  <si>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</si>
  <si>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</si>
  <si>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</si>
  <si>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</si>
  <si>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</si>
  <si>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</si>
  <si>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</si>
  <si>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</si>
  <si>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</si>
  <si>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</si>
  <si>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</si>
  <si>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</si>
  <si>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</si>
  <si>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</si>
  <si>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</si>
  <si>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</si>
  <si>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</si>
  <si>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</si>
  <si>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</si>
  <si>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</si>
  <si>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</si>
  <si>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</si>
  <si>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</si>
  <si>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</si>
  <si>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</si>
  <si>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</si>
  <si>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</si>
  <si>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</si>
  <si>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</si>
  <si>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</si>
  <si>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</si>
  <si>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</si>
  <si>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</si>
  <si>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</si>
  <si>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</si>
  <si>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</si>
  <si>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</si>
  <si>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</si>
  <si>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</si>
  <si>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</si>
  <si>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</si>
  <si>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</si>
  <si>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</si>
  <si>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</si>
  <si>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</si>
  <si>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</si>
  <si>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</si>
  <si>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</si>
  <si>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</si>
  <si>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</si>
  <si>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</si>
  <si>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</si>
  <si>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</si>
  <si>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</si>
  <si>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</si>
  <si>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</si>
  <si>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</si>
  <si>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</si>
  <si>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</si>
  <si>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</si>
  <si>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</si>
  <si>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</si>
  <si>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</si>
  <si>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</si>
  <si>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</si>
  <si>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</si>
  <si>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</si>
  <si>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</si>
  <si>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</si>
  <si>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</si>
  <si>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</si>
  <si>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</si>
  <si>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</si>
  <si>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</si>
  <si>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</si>
  <si>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</si>
  <si>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</si>
  <si>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</si>
  <si>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</si>
  <si>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</si>
  <si>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</si>
  <si>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</si>
  <si>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</si>
  <si>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</si>
  <si>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</si>
  <si>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</si>
  <si>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</si>
  <si>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</si>
  <si>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</si>
  <si>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</si>
  <si>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</si>
  <si>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</si>
  <si>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</si>
  <si>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</si>
  <si>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</si>
  <si>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</si>
  <si>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</si>
  <si>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</si>
  <si>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</si>
  <si>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</si>
  <si>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</si>
  <si>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</si>
  <si>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</si>
  <si>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</si>
  <si>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</si>
  <si>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</si>
  <si>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</si>
  <si>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</si>
  <si>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</si>
  <si>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</si>
  <si>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</si>
  <si>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</si>
  <si>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</si>
  <si>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</si>
  <si>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</si>
  <si>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</si>
  <si>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</si>
  <si>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</si>
  <si>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</si>
  <si>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</si>
  <si>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</si>
  <si>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</si>
  <si>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</si>
  <si>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</si>
  <si>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</si>
  <si>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</si>
  <si>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</si>
  <si>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</si>
  <si>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</si>
  <si>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</si>
  <si>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</si>
  <si>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</si>
  <si>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</si>
  <si>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</si>
  <si>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</si>
  <si>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</si>
  <si>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</si>
  <si>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</si>
  <si>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</si>
  <si>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</si>
  <si>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</si>
  <si>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</si>
  <si>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</si>
  <si>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</si>
  <si>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</si>
  <si>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</si>
  <si>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</si>
  <si>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</si>
  <si>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</si>
  <si>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</si>
  <si>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</si>
  <si>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</si>
  <si>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</si>
  <si>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</si>
  <si>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</si>
  <si>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</si>
  <si>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</si>
  <si>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</si>
  <si>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</si>
  <si>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</si>
  <si>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</si>
  <si>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</si>
  <si>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</si>
  <si>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</si>
  <si>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</si>
  <si>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</si>
  <si>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</si>
  <si>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</si>
  <si>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</si>
  <si>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</si>
  <si>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</si>
  <si>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</si>
  <si>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</si>
  <si>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</si>
  <si>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</si>
  <si>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</si>
  <si>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</si>
  <si>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</si>
  <si>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</si>
  <si>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</si>
  <si>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</si>
  <si>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</si>
  <si>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</si>
  <si>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</si>
  <si>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</si>
  <si>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</si>
  <si>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</si>
  <si>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</si>
  <si>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</si>
  <si>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</si>
  <si>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</si>
  <si>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</si>
  <si>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</si>
  <si>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</si>
  <si>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</si>
  <si>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</si>
  <si>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</si>
  <si>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</si>
  <si>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</si>
  <si>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</si>
  <si>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</si>
  <si>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</si>
  <si>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</si>
  <si>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</si>
  <si>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</si>
  <si>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</si>
  <si>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</si>
  <si>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</si>
  <si>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</si>
  <si>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</si>
  <si>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</si>
  <si>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</si>
  <si>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</si>
  <si>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</si>
  <si>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</si>
  <si>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</si>
  <si>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</si>
  <si>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</si>
  <si>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</si>
  <si>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</si>
  <si>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</si>
  <si>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</si>
  <si>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</si>
  <si>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</si>
  <si>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</si>
  <si>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</si>
  <si>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</si>
  <si>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</si>
  <si>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</si>
  <si>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</si>
  <si>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</si>
  <si>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</si>
  <si>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</si>
  <si>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</si>
  <si>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</si>
  <si>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</si>
  <si>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</si>
  <si>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</si>
  <si>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</si>
  <si>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</si>
  <si>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</si>
  <si>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</si>
  <si>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</si>
  <si>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</si>
  <si>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</si>
  <si>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</si>
  <si>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</si>
  <si>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</si>
  <si>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</si>
  <si>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</si>
  <si>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</si>
  <si>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</si>
  <si>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</si>
  <si>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</si>
  <si>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</si>
  <si>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</si>
  <si>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</si>
  <si>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</si>
  <si>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</si>
  <si>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</si>
  <si>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</si>
  <si>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</si>
  <si>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</si>
  <si>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</si>
  <si>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</si>
  <si>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</si>
  <si>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</si>
  <si>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</si>
  <si>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</si>
  <si>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</si>
  <si>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</si>
  <si>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</si>
  <si>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</si>
  <si>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</si>
  <si>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</si>
  <si>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</si>
  <si>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</si>
  <si>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</si>
  <si>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</si>
  <si>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</si>
  <si>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</si>
  <si>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</si>
  <si>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</si>
  <si>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</si>
  <si>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</si>
  <si>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</si>
  <si>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</si>
  <si>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</si>
  <si>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</si>
  <si>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</si>
  <si>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</si>
  <si>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</si>
  <si>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</si>
  <si>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</si>
  <si>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</si>
  <si>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</si>
  <si>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</si>
  <si>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</si>
  <si>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</si>
  <si>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</si>
  <si>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</si>
  <si>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</si>
  <si>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</si>
  <si>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</si>
  <si>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</si>
  <si>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</si>
  <si>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</si>
  <si>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</si>
  <si>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</si>
  <si>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</si>
  <si>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</si>
  <si>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</si>
  <si>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</si>
  <si>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</si>
  <si>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</si>
  <si>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</si>
  <si>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</si>
  <si>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</si>
  <si>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</si>
  <si>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</si>
  <si>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</si>
  <si>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</si>
  <si>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</si>
  <si>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</si>
  <si>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</si>
  <si>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</si>
  <si>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</si>
  <si>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</si>
  <si>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</si>
  <si>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</si>
  <si>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</si>
  <si>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</si>
  <si>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</si>
  <si>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</si>
  <si>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</si>
  <si>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</si>
  <si>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</si>
  <si>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</si>
  <si>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</si>
  <si>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</si>
  <si>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</si>
  <si>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</si>
  <si>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</si>
  <si>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</si>
  <si>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</si>
  <si>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</si>
  <si>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</si>
  <si>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</si>
  <si>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</si>
  <si>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</si>
  <si>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</si>
  <si>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</si>
  <si>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</si>
  <si>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</si>
  <si>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</si>
  <si>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</si>
  <si>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</si>
  <si>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</si>
  <si>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</si>
  <si>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</si>
  <si>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</si>
  <si>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</si>
  <si>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</si>
  <si>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</si>
  <si>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</si>
  <si>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</si>
  <si>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</si>
  <si>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</si>
  <si>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</si>
  <si>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</si>
  <si>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</si>
  <si>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</si>
  <si>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</si>
  <si>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</si>
  <si>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</si>
  <si>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</si>
  <si>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</si>
  <si>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</si>
  <si>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</si>
  <si>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</si>
  <si>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</si>
  <si>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</si>
  <si>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</si>
  <si>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</si>
  <si>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</si>
  <si>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</si>
  <si>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</si>
  <si>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</si>
  <si>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</si>
  <si>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</si>
  <si>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</si>
  <si>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</si>
  <si>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</si>
  <si>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</si>
  <si>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</si>
  <si>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</si>
  <si>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</si>
  <si>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</si>
  <si>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</si>
  <si>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</si>
  <si>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</si>
  <si>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</si>
  <si>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</si>
  <si>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</si>
  <si>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</si>
  <si>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</si>
  <si>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</si>
  <si>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</si>
  <si>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</si>
  <si>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</si>
  <si>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</si>
  <si>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</si>
  <si>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</si>
  <si>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</si>
  <si>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</si>
  <si>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</si>
  <si>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</si>
  <si>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</si>
  <si>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</si>
  <si>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</si>
  <si>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</si>
  <si>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</si>
  <si>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</si>
  <si>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</si>
  <si>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</si>
  <si>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</si>
  <si>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</si>
  <si>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</si>
  <si>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</si>
  <si>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</si>
  <si>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</si>
  <si>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</si>
  <si>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</si>
  <si>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</si>
  <si>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</si>
  <si>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</si>
  <si>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</si>
  <si>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</si>
  <si>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</si>
  <si>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</si>
  <si>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</si>
  <si>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</si>
  <si>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</si>
  <si>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</si>
  <si>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</si>
  <si>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</si>
  <si>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</si>
  <si>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</si>
  <si>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</si>
  <si>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</si>
  <si>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</si>
  <si>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</si>
  <si>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</si>
  <si>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</si>
  <si>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</si>
  <si>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</si>
  <si>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</si>
  <si>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</si>
  <si>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</si>
  <si>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</si>
  <si>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</si>
  <si>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</si>
  <si>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</si>
  <si>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</si>
  <si>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</si>
  <si>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</si>
  <si>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</si>
  <si>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</si>
  <si>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</si>
  <si>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</si>
  <si>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</si>
  <si>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</si>
  <si>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</si>
  <si>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</si>
  <si>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</si>
  <si>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</si>
  <si>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</si>
  <si>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</si>
  <si>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</si>
  <si>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</si>
  <si>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</si>
  <si>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</si>
  <si>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</si>
  <si>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</si>
  <si>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</si>
  <si>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</si>
  <si>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</si>
  <si>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</si>
  <si>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</si>
  <si>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</si>
  <si>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</si>
  <si>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</si>
  <si>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</si>
  <si>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</si>
  <si>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</si>
  <si>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</si>
  <si>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</si>
  <si>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</si>
  <si>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</si>
  <si>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</si>
  <si>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</si>
  <si>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</si>
  <si>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</si>
  <si>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</si>
  <si>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</si>
  <si>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</si>
  <si>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</si>
  <si>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</si>
  <si>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</si>
  <si>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</si>
  <si>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</si>
  <si>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</si>
  <si>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</si>
  <si>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</si>
  <si>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</si>
  <si>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</si>
  <si>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</si>
  <si>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</si>
  <si>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</si>
  <si>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</si>
  <si>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</si>
  <si>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</si>
  <si>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</si>
  <si>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</si>
  <si>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</si>
  <si>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</si>
  <si>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</si>
  <si>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</si>
  <si>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</si>
  <si>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</si>
  <si>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</si>
  <si>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</si>
  <si>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</si>
  <si>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</si>
  <si>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</si>
  <si>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</si>
  <si>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</si>
  <si>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</si>
  <si>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</si>
  <si>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</si>
  <si>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</si>
  <si>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</si>
  <si>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</si>
  <si>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</si>
  <si>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</si>
  <si>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</si>
  <si>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</si>
  <si>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</si>
  <si>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</si>
  <si>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</si>
  <si>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</si>
  <si>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</si>
  <si>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</si>
  <si>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</si>
  <si>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</si>
  <si>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</si>
  <si>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</si>
  <si>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</si>
  <si>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</si>
  <si>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</si>
  <si>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</si>
  <si>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</si>
  <si>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</si>
  <si>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</si>
  <si>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</si>
  <si>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</si>
  <si>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</si>
  <si>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</si>
  <si>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</si>
  <si>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</si>
  <si>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</si>
  <si>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</si>
  <si>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</si>
  <si>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</si>
  <si>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</si>
  <si>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</si>
  <si>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</si>
  <si>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</si>
  <si>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</si>
  <si>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</si>
  <si>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</si>
  <si>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</si>
  <si>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</si>
  <si>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</si>
  <si>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</si>
  <si>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</si>
  <si>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</si>
  <si>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</si>
  <si>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</si>
  <si>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</si>
  <si>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</si>
  <si>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</si>
  <si>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</si>
  <si>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</si>
  <si>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</si>
  <si>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</si>
  <si>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</si>
  <si>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</si>
  <si>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</si>
  <si>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</si>
  <si>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</si>
  <si>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</si>
  <si>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</si>
  <si>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</si>
  <si>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</si>
  <si>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</si>
  <si>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</si>
  <si>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</si>
  <si>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</si>
  <si>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</si>
  <si>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</si>
  <si>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</si>
  <si>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</si>
  <si>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</si>
  <si>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</si>
  <si>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</si>
  <si>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</si>
  <si>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</si>
  <si>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</si>
  <si>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</si>
  <si>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</si>
  <si>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</si>
  <si>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</si>
  <si>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</si>
  <si>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</si>
  <si>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</si>
  <si>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</si>
  <si>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</si>
  <si>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</si>
  <si>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</si>
  <si>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</si>
  <si>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</si>
  <si>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</si>
  <si>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</si>
  <si>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</si>
  <si>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</si>
  <si>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</si>
  <si>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</si>
  <si>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</si>
  <si>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</si>
  <si>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</si>
  <si>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</si>
  <si>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</si>
  <si>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</si>
  <si>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</si>
  <si>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</si>
  <si>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</si>
  <si>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</si>
  <si>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</si>
  <si>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</si>
  <si>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</si>
  <si>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</si>
  <si>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</si>
  <si>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</si>
  <si>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</si>
  <si>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</si>
  <si>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</si>
  <si>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</si>
  <si>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</si>
  <si>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</si>
  <si>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</si>
  <si>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</si>
  <si>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</si>
  <si>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</si>
  <si>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</si>
  <si>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</si>
  <si>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</si>
  <si>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</si>
  <si>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</si>
  <si>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</si>
  <si>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</si>
  <si>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</si>
  <si>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</si>
  <si>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</si>
  <si>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</si>
  <si>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</si>
  <si>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</si>
  <si>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</si>
  <si>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</si>
  <si>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</si>
  <si>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</si>
  <si>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</si>
  <si>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</si>
  <si>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</si>
  <si>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</si>
  <si>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</si>
  <si>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</si>
  <si>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</si>
  <si>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</si>
  <si>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</si>
  <si>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</si>
  <si>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</si>
  <si>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</si>
  <si>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</si>
  <si>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</si>
  <si>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</si>
  <si>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</si>
  <si>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</si>
  <si>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</si>
  <si>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</si>
  <si>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</si>
  <si>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</si>
  <si>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</si>
  <si>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</si>
  <si>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</si>
  <si>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</si>
  <si>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</si>
  <si>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</si>
  <si>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</si>
  <si>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</si>
  <si>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</si>
  <si>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</si>
  <si>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</si>
  <si>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</si>
  <si>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</si>
  <si>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</si>
  <si>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</si>
  <si>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</si>
  <si>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</si>
  <si>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</si>
  <si>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</si>
  <si>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</si>
  <si>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</si>
  <si>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</si>
  <si>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</si>
  <si>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</si>
  <si>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</si>
  <si>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</si>
  <si>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</si>
  <si>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</si>
  <si>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</si>
  <si>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</si>
  <si>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</si>
  <si>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</si>
  <si>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</si>
  <si>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</si>
  <si>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</si>
  <si>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</si>
  <si>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</si>
  <si>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</si>
  <si>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</si>
  <si>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</si>
  <si>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</si>
  <si>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</si>
  <si>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</si>
  <si>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</si>
  <si>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</si>
  <si>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</si>
  <si>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</si>
  <si>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</si>
  <si>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</si>
  <si>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</si>
  <si>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</si>
  <si>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</si>
  <si>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</si>
  <si>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</si>
  <si>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</si>
  <si>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</si>
  <si>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</si>
  <si>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</si>
  <si>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</si>
  <si>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</si>
  <si>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</si>
  <si>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</si>
  <si>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</si>
  <si>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</si>
  <si>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</si>
  <si>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</si>
  <si>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</si>
  <si>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</si>
  <si>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</si>
  <si>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</si>
  <si>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</si>
  <si>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</si>
  <si>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</si>
  <si>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</si>
  <si>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</si>
  <si>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</si>
  <si>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</si>
  <si>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</si>
  <si>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</si>
  <si>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</si>
  <si>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</si>
  <si>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</si>
  <si>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</si>
  <si>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</si>
  <si>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</si>
  <si>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</si>
  <si>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</si>
  <si>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</si>
  <si>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</si>
  <si>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</si>
  <si>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</si>
  <si>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</si>
  <si>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</si>
  <si>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</si>
  <si>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</si>
  <si>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</si>
  <si>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</si>
  <si>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</si>
  <si>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</si>
  <si>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</si>
  <si>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</si>
  <si>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</si>
  <si>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</si>
  <si>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</si>
  <si>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</si>
  <si>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</si>
  <si>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</si>
  <si>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</si>
  <si>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</si>
  <si>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</si>
  <si>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</si>
  <si>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</si>
  <si>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</si>
  <si>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</si>
  <si>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</si>
  <si>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</si>
  <si>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</si>
  <si>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</si>
  <si>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</si>
  <si>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</si>
  <si>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</si>
  <si>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</si>
  <si>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</si>
  <si>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</si>
  <si>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</si>
  <si>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</si>
  <si>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</si>
  <si>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</si>
  <si>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</si>
  <si>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</si>
  <si>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</si>
  <si>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</si>
  <si>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</si>
  <si>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</si>
  <si>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</si>
  <si>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</si>
  <si>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</si>
  <si>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</si>
  <si>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</si>
  <si>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</si>
  <si>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</si>
  <si>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</si>
  <si>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</si>
  <si>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</si>
  <si>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</si>
  <si>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</si>
  <si>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</si>
  <si>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</si>
  <si>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</si>
  <si>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</si>
  <si>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</si>
  <si>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</si>
  <si>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</si>
  <si>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</si>
  <si>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</si>
  <si>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</si>
  <si>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</si>
  <si>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</si>
  <si>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</si>
  <si>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</si>
  <si>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</si>
  <si>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</si>
  <si>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</si>
  <si>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</si>
  <si>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</si>
  <si>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</si>
  <si>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</si>
  <si>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</si>
  <si>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</si>
  <si>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</si>
  <si>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</si>
  <si>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</si>
  <si>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</si>
  <si>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</si>
  <si>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</si>
  <si>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</si>
  <si>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</si>
  <si>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</si>
  <si>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</si>
  <si>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</si>
  <si>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</si>
  <si>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</si>
  <si>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</si>
  <si>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</si>
  <si>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</si>
  <si>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</si>
  <si>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</si>
  <si>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</si>
  <si>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</si>
  <si>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</si>
  <si>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</si>
  <si>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</si>
  <si>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</si>
  <si>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</si>
  <si>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</si>
  <si>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</si>
  <si>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</si>
  <si>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</si>
  <si>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</si>
  <si>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</si>
  <si>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</si>
  <si>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</si>
  <si>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</si>
  <si>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</si>
  <si>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</si>
  <si>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</si>
  <si>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</si>
  <si>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</si>
  <si>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</si>
  <si>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</si>
  <si>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</si>
  <si>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</si>
  <si>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</si>
  <si>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</si>
  <si>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</si>
  <si>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</si>
  <si>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</si>
  <si>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</si>
  <si>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</si>
  <si>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</si>
  <si>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</si>
  <si>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</si>
  <si>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</si>
  <si>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</si>
  <si>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</si>
  <si>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</si>
  <si>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</si>
  <si>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</si>
  <si>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</si>
  <si>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</si>
  <si>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</si>
  <si>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</si>
  <si>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</si>
  <si>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</si>
  <si>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</si>
  <si>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</si>
  <si>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</si>
  <si>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</si>
  <si>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</si>
  <si>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</si>
  <si>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</si>
  <si>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</si>
  <si>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</si>
  <si>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</si>
  <si>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</si>
  <si>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</si>
  <si>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</si>
  <si>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</si>
  <si>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</si>
  <si>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</si>
  <si>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</si>
  <si>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</si>
  <si>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</si>
  <si>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</si>
  <si>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</si>
  <si>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</si>
  <si>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</si>
  <si>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</si>
  <si>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</si>
  <si>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</si>
  <si>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</si>
  <si>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</si>
  <si>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</si>
  <si>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</si>
  <si>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</si>
  <si>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</si>
  <si>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</si>
  <si>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</si>
  <si>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</si>
  <si>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</si>
  <si>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</si>
  <si>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</si>
  <si>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</si>
  <si>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</si>
  <si>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</si>
  <si>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</si>
  <si>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</si>
  <si>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</si>
  <si>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</si>
  <si>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</si>
  <si>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</si>
  <si>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</si>
  <si>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</si>
  <si>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</si>
  <si>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</si>
  <si>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</si>
  <si>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</si>
  <si>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</si>
  <si>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</si>
  <si>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</si>
  <si>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</si>
  <si>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</si>
  <si>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</si>
  <si>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</si>
  <si>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</si>
  <si>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</si>
  <si>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</si>
  <si>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</si>
  <si>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</si>
  <si>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</si>
  <si>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</si>
  <si>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</si>
  <si>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</si>
  <si>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</si>
  <si>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</si>
  <si>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</si>
  <si>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</si>
  <si>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</si>
  <si>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</si>
  <si>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</si>
  <si>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</si>
  <si>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</si>
  <si>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</si>
  <si>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</si>
  <si>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</si>
  <si>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</si>
  <si>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</si>
  <si>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</si>
  <si>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</si>
  <si>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</si>
  <si>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</si>
  <si>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</si>
  <si>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</si>
  <si>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</si>
  <si>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</si>
  <si>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</si>
  <si>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</si>
  <si>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</si>
  <si>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</si>
  <si>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</si>
  <si>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</si>
  <si>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</si>
  <si>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</si>
  <si>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</si>
  <si>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</si>
  <si>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</si>
  <si>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</si>
  <si>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</si>
  <si>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</si>
  <si>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</si>
  <si>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</si>
  <si>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</si>
  <si>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</si>
  <si>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</si>
  <si>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</si>
  <si>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</si>
  <si>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</si>
  <si>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</si>
  <si>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</si>
  <si>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</si>
  <si>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</si>
  <si>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</si>
  <si>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</si>
  <si>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</si>
  <si>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</si>
  <si>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</si>
  <si>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</si>
  <si>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</si>
  <si>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</si>
  <si>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</si>
  <si>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</si>
  <si>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</si>
  <si>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</si>
  <si>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</si>
  <si>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</si>
  <si>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</si>
  <si>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</si>
  <si>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</si>
  <si>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</si>
  <si>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</si>
  <si>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</si>
  <si>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</si>
  <si>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</si>
  <si>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</si>
  <si>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</si>
  <si>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</si>
  <si>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</si>
  <si>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</si>
  <si>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</si>
  <si>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</si>
  <si>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</si>
  <si>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</si>
  <si>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</si>
  <si>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</si>
  <si>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</si>
  <si>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</si>
  <si>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</si>
  <si>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</si>
  <si>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</si>
  <si>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</si>
  <si>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</si>
  <si>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</si>
  <si>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</si>
  <si>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</si>
  <si>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</si>
  <si>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</si>
  <si>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</si>
  <si>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</si>
  <si>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</si>
  <si>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</si>
  <si>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</si>
  <si>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</si>
  <si>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</si>
  <si>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</si>
  <si>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</si>
  <si>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</si>
  <si>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</si>
  <si>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</si>
  <si>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</si>
  <si>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</si>
  <si>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</si>
  <si>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</si>
  <si>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</si>
  <si>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</si>
  <si>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</si>
  <si>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</si>
  <si>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</si>
  <si>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</si>
  <si>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</si>
  <si>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</si>
  <si>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</si>
  <si>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</si>
  <si>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</si>
  <si>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</si>
  <si>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</si>
  <si>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</si>
  <si>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</si>
  <si>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</si>
  <si>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</si>
  <si>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</si>
  <si>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</si>
  <si>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</si>
  <si>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</si>
  <si>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</si>
  <si>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</si>
  <si>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</si>
  <si>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</si>
  <si>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</si>
  <si>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</si>
  <si>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</si>
  <si>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</si>
  <si>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</si>
  <si>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</si>
  <si>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</si>
  <si>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</si>
  <si>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</si>
  <si>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</si>
  <si>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</si>
  <si>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</si>
  <si>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</si>
  <si>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</si>
  <si>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</si>
  <si>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</si>
  <si>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</si>
  <si>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</si>
  <si>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</si>
  <si>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</si>
  <si>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</si>
  <si>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</si>
  <si>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</si>
  <si>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</si>
  <si>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</si>
  <si>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</si>
  <si>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</si>
  <si>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</si>
  <si>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</si>
  <si>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</si>
  <si>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</si>
  <si>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</si>
  <si>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</si>
  <si>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</si>
  <si>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</si>
  <si>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</si>
  <si>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</si>
  <si>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</si>
  <si>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</si>
  <si>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</si>
  <si>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</si>
  <si>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</si>
  <si>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</si>
  <si>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</si>
  <si>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</si>
  <si>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</si>
  <si>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</si>
  <si>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</si>
  <si>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</si>
  <si>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</si>
  <si>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</si>
  <si>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</si>
  <si>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</si>
  <si>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</si>
  <si>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</si>
  <si>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</si>
  <si>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</si>
  <si>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</si>
  <si>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</si>
  <si>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</si>
  <si>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</si>
  <si>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</si>
  <si>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</si>
  <si>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</si>
  <si>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</si>
  <si>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</si>
  <si>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</si>
  <si>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</si>
  <si>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</si>
  <si>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</si>
  <si>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</si>
  <si>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</si>
  <si>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</si>
  <si>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</si>
  <si>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</si>
  <si>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</si>
  <si>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</si>
  <si>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</si>
  <si>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</si>
  <si>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</si>
  <si>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</si>
  <si>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</si>
  <si>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</si>
  <si>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</si>
  <si>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</si>
  <si>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</si>
  <si>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</si>
  <si>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</si>
  <si>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</si>
  <si>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</si>
  <si>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</si>
  <si>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</si>
  <si>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</si>
  <si>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</si>
  <si>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</si>
  <si>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</si>
  <si>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</si>
  <si>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</si>
  <si>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</si>
  <si>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</si>
  <si>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</si>
  <si>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</si>
  <si>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</si>
  <si>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</si>
  <si>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</si>
  <si>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</si>
  <si>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</si>
  <si>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</si>
  <si>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</si>
  <si>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</si>
  <si>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</si>
  <si>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</si>
  <si>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</si>
  <si>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</si>
  <si>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</si>
  <si>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</si>
  <si>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</si>
  <si>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</si>
  <si>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</si>
  <si>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</si>
  <si>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</si>
  <si>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</si>
  <si>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</si>
  <si>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</si>
  <si>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</si>
  <si>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</si>
  <si>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</si>
  <si>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</si>
  <si>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</si>
  <si>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</si>
  <si>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</si>
  <si>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</si>
  <si>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</si>
  <si>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</si>
  <si>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</si>
  <si>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</si>
  <si>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</si>
  <si>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</si>
  <si>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</si>
  <si>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</si>
  <si>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</si>
  <si>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</si>
  <si>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</si>
  <si>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</si>
  <si>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</si>
  <si>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</si>
  <si>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</si>
  <si>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</si>
  <si>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</si>
  <si>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</si>
  <si>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</si>
  <si>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</si>
  <si>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</si>
  <si>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</si>
  <si>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</si>
  <si>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</si>
  <si>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</si>
  <si>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</si>
  <si>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</si>
  <si>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</si>
  <si>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</si>
  <si>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</si>
  <si>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</si>
  <si>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</si>
  <si>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</si>
  <si>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</si>
  <si>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</si>
  <si>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</si>
  <si>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</si>
  <si>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</si>
  <si>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</si>
  <si>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</si>
  <si>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</si>
  <si>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</si>
  <si>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</si>
  <si>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</si>
  <si>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</si>
  <si>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</si>
  <si>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</si>
  <si>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</si>
  <si>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</si>
  <si>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</si>
  <si>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</si>
  <si>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</si>
  <si>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</si>
  <si>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</si>
  <si>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</si>
  <si>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</si>
  <si>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</si>
  <si>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</si>
  <si>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</si>
  <si>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</si>
  <si>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</si>
  <si>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</si>
  <si>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</si>
  <si>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</si>
  <si>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</si>
  <si>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</si>
  <si>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</si>
  <si>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</si>
  <si>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</si>
  <si>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</si>
  <si>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</si>
  <si>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</si>
  <si>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</si>
  <si>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</si>
  <si>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</si>
  <si>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</si>
  <si>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</si>
  <si>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</si>
  <si>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</si>
  <si>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</si>
  <si>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</si>
  <si>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</si>
  <si>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</si>
  <si>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</si>
  <si>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</si>
  <si>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</si>
  <si>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</si>
  <si>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</si>
  <si>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</si>
  <si>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</si>
  <si>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</si>
  <si>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</si>
  <si>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</si>
  <si>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</si>
  <si>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</si>
  <si>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</si>
  <si>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</si>
  <si>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</si>
  <si>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</si>
  <si>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</si>
  <si>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</si>
  <si>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</si>
  <si>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</si>
  <si>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</si>
  <si>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</si>
  <si>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</si>
  <si>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</si>
  <si>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</si>
  <si>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</si>
  <si>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</si>
  <si>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</si>
  <si>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</si>
  <si>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</si>
  <si>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</si>
  <si>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</si>
  <si>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</si>
  <si>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</si>
  <si>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</si>
  <si>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</si>
  <si>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</si>
  <si>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</si>
  <si>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</si>
  <si>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</si>
  <si>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</si>
  <si>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</si>
  <si>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</si>
  <si>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</si>
  <si>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</si>
  <si>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</si>
  <si>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</si>
  <si>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</si>
  <si>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</si>
  <si>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</si>
  <si>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</si>
  <si>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</si>
  <si>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</si>
  <si>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</si>
  <si>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</si>
  <si>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</si>
  <si>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</si>
  <si>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</si>
  <si>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</si>
  <si>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</si>
  <si>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</si>
  <si>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</si>
  <si>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</si>
  <si>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</si>
  <si>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</si>
  <si>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</si>
  <si>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</si>
  <si>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</si>
  <si>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</si>
  <si>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</si>
  <si>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</si>
  <si>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</si>
  <si>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</si>
  <si>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</si>
  <si>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</si>
  <si>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</si>
  <si>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</si>
  <si>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</si>
  <si>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</si>
  <si>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</si>
  <si>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</si>
  <si>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</si>
  <si>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</si>
  <si>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</si>
  <si>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</si>
  <si>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</si>
  <si>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</si>
  <si>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</si>
  <si>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</si>
  <si>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</si>
  <si>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</si>
  <si>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</si>
  <si>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</si>
  <si>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</si>
  <si>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</si>
  <si>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</si>
  <si>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</si>
  <si>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</si>
  <si>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</si>
  <si>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</si>
  <si>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</si>
  <si>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</si>
  <si>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</si>
  <si>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</si>
  <si>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</si>
  <si>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</si>
  <si>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</si>
  <si>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</si>
  <si>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</si>
  <si>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</si>
  <si>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</si>
  <si>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</si>
  <si>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</si>
  <si>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</si>
  <si>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</si>
  <si>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</si>
  <si>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</si>
  <si>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</si>
  <si>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</si>
  <si>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</si>
  <si>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</si>
  <si>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</si>
  <si>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</si>
  <si>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</si>
  <si>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</si>
  <si>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</si>
  <si>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</si>
  <si>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</si>
  <si>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</si>
  <si>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</si>
  <si>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</si>
  <si>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</si>
  <si>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</si>
  <si>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</si>
  <si>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</si>
  <si>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</si>
  <si>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</si>
  <si>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</si>
  <si>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</si>
  <si>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</si>
  <si>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</si>
  <si>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</si>
  <si>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</si>
  <si>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</si>
  <si>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</si>
  <si>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</si>
  <si>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</si>
  <si>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</si>
  <si>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</si>
  <si>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</si>
  <si>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</si>
  <si>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</si>
  <si>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</si>
  <si>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</si>
  <si>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</si>
  <si>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</si>
  <si>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</si>
  <si>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</si>
  <si>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</si>
  <si>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</si>
  <si>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</si>
  <si>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</si>
  <si>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</si>
  <si>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</si>
  <si>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</si>
  <si>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</si>
  <si>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</si>
  <si>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</si>
  <si>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</si>
  <si>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</si>
  <si>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</si>
  <si>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</si>
  <si>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</si>
  <si>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</si>
  <si>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</si>
  <si>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</si>
  <si>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</si>
  <si>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</si>
  <si>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</si>
  <si>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</si>
  <si>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</si>
  <si>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</si>
  <si>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</si>
  <si>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</si>
  <si>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</si>
  <si>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</si>
  <si>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</si>
  <si>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</si>
  <si>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</si>
  <si>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</si>
  <si>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</si>
  <si>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</si>
  <si>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</si>
  <si>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</si>
  <si>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</si>
  <si>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</si>
  <si>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</si>
  <si>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</si>
  <si>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</si>
  <si>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</si>
  <si>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</si>
  <si>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</si>
  <si>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</si>
  <si>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</si>
  <si>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</si>
  <si>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</si>
  <si>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</si>
  <si>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</si>
  <si>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</si>
  <si>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</si>
  <si>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</si>
  <si>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</si>
  <si>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</si>
  <si>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</si>
  <si>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</si>
  <si>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</si>
  <si>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</si>
  <si>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</si>
  <si>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</si>
  <si>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</si>
  <si>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</si>
  <si>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</si>
  <si>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</si>
  <si>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</si>
  <si>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</si>
  <si>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</si>
  <si>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</si>
  <si>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</si>
  <si>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</si>
  <si>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</si>
  <si>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</si>
  <si>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</si>
  <si>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</si>
  <si>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</si>
  <si>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</si>
  <si>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</si>
  <si>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</si>
  <si>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</si>
  <si>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</si>
  <si>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</si>
  <si>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</si>
  <si>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</si>
  <si>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</si>
  <si>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</si>
  <si>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</si>
  <si>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</si>
  <si>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</si>
  <si>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</si>
  <si>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</si>
  <si>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</si>
  <si>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</si>
  <si>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</si>
  <si>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</si>
  <si>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</si>
  <si>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</si>
  <si>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</si>
  <si>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</si>
  <si>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</si>
  <si>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</si>
  <si>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</si>
  <si>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</si>
  <si>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</si>
  <si>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</si>
  <si>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</si>
  <si>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</si>
  <si>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</si>
  <si>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</si>
  <si>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</si>
  <si>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</si>
  <si>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</si>
  <si>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</si>
  <si>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</si>
  <si>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</si>
  <si>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</si>
  <si>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</si>
  <si>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</si>
  <si>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</si>
  <si>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</si>
  <si>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</si>
  <si>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</si>
  <si>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</si>
  <si>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</si>
  <si>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</si>
  <si>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</si>
  <si>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</si>
  <si>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</si>
  <si>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</si>
  <si>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</si>
  <si>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</si>
  <si>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</si>
  <si>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</si>
  <si>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</si>
  <si>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</si>
  <si>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</si>
  <si>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</si>
  <si>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</si>
  <si>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</si>
  <si>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</si>
  <si>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</si>
  <si>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</si>
  <si>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</si>
  <si>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</si>
  <si>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</si>
  <si>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</si>
  <si>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</si>
  <si>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</si>
  <si>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</si>
  <si>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</si>
  <si>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</si>
  <si>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</si>
  <si>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</si>
  <si>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</si>
  <si>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</si>
  <si>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</si>
  <si>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</si>
  <si>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</si>
  <si>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</si>
  <si>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</si>
  <si>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</si>
  <si>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</si>
  <si>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</si>
  <si>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</si>
  <si>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</si>
  <si>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</si>
  <si>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</si>
  <si>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</si>
  <si>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</si>
  <si>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</si>
  <si>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</si>
  <si>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</si>
  <si>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</si>
  <si>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</si>
  <si>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</si>
  <si>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</si>
  <si>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</si>
  <si>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</si>
  <si>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</si>
  <si>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</si>
  <si>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</si>
  <si>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</si>
  <si>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</si>
  <si>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</si>
  <si>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</si>
  <si>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</si>
  <si>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</si>
  <si>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</si>
  <si>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</si>
  <si>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</si>
  <si>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</si>
  <si>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</si>
  <si>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</si>
  <si>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</si>
  <si>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</si>
  <si>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</si>
  <si>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</si>
  <si>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</si>
  <si>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</si>
  <si>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</si>
  <si>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</si>
  <si>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</si>
  <si>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</si>
  <si>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</si>
  <si>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</si>
  <si>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</si>
  <si>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</si>
  <si>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</si>
  <si>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</si>
  <si>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</si>
  <si>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</si>
  <si>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</si>
  <si>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</si>
  <si>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</si>
  <si>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</si>
  <si>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</si>
  <si>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</si>
  <si>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</si>
  <si>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</si>
  <si>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</si>
  <si>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</si>
  <si>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</si>
  <si>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</si>
  <si>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</si>
  <si>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</si>
  <si>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</si>
  <si>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</si>
  <si>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</si>
  <si>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</si>
  <si>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</si>
  <si>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</si>
  <si>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</si>
  <si>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</si>
  <si>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</si>
  <si>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</si>
  <si>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</si>
  <si>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</si>
  <si>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</si>
  <si>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</si>
  <si>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</si>
  <si>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</si>
  <si>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</si>
  <si>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</si>
  <si>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</si>
  <si>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</si>
  <si>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</si>
  <si>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</si>
  <si>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</si>
  <si>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</si>
  <si>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</si>
  <si>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</si>
  <si>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</si>
  <si>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</si>
  <si>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</si>
  <si>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</si>
  <si>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</si>
  <si>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</si>
  <si>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</si>
  <si>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</si>
  <si>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</si>
  <si>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</si>
  <si>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</si>
  <si>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</si>
  <si>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</si>
  <si>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</si>
  <si>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</si>
  <si>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</si>
  <si>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</si>
  <si>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</si>
  <si>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</si>
  <si>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</si>
  <si>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</si>
  <si>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</si>
  <si>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</si>
  <si>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</si>
  <si>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</si>
  <si>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</si>
  <si>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</si>
  <si>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</si>
  <si>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</si>
  <si>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</si>
  <si>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</si>
  <si>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</si>
  <si>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</si>
  <si>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</si>
  <si>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</si>
  <si>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</si>
  <si>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</si>
  <si>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</si>
  <si>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</si>
  <si>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</si>
  <si>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</si>
  <si>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</si>
  <si>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</si>
  <si>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</si>
  <si>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</si>
  <si>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</si>
  <si>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</si>
  <si>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</si>
  <si>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</si>
  <si>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</si>
  <si>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</si>
  <si>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</si>
  <si>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</si>
  <si>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</si>
  <si>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</si>
  <si>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</si>
  <si>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</si>
  <si>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</si>
  <si>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</si>
  <si>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</si>
  <si>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</si>
  <si>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</si>
  <si>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</si>
  <si>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</si>
  <si>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</si>
  <si>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</si>
  <si>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</si>
  <si>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</si>
  <si>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</si>
  <si>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</si>
  <si>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</si>
  <si>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</si>
  <si>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</si>
  <si>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</si>
  <si>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</si>
  <si>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</si>
  <si>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</si>
  <si>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</si>
  <si>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</si>
  <si>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</si>
  <si>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</si>
  <si>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</si>
  <si>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</si>
  <si>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</si>
  <si>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</si>
  <si>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</si>
  <si>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</si>
  <si>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</si>
  <si>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</si>
  <si>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</si>
  <si>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</si>
  <si>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</si>
  <si>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</si>
  <si>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</si>
  <si>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</si>
  <si>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</si>
  <si>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</si>
  <si>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</si>
  <si>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</si>
  <si>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</si>
  <si>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</si>
  <si>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</si>
  <si>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</si>
  <si>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</si>
  <si>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</si>
  <si>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</si>
  <si>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</si>
  <si>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</si>
  <si>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</si>
  <si>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</si>
  <si>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</si>
  <si>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</si>
  <si>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</si>
  <si>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</si>
  <si>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</si>
  <si>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</si>
  <si>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</si>
  <si>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</si>
  <si>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</si>
  <si>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</si>
  <si>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</si>
  <si>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</si>
  <si>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</si>
  <si>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</si>
  <si>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</si>
  <si>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</si>
  <si>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</si>
  <si>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</si>
  <si>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</si>
  <si>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</si>
  <si>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</si>
  <si>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</si>
  <si>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</si>
  <si>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</si>
  <si>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</si>
  <si>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</si>
  <si>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</si>
  <si>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</si>
  <si>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</si>
  <si>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</si>
  <si>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</si>
  <si>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</si>
  <si>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</si>
  <si>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</si>
  <si>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</si>
  <si>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</si>
  <si>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</si>
  <si>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</si>
  <si>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</si>
  <si>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</si>
  <si>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</si>
  <si>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</si>
  <si>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</si>
  <si>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</si>
  <si>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</si>
  <si>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</si>
  <si>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</si>
  <si>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</si>
  <si>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</si>
  <si>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</si>
  <si>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</si>
  <si>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</si>
  <si>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</si>
  <si>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</si>
  <si>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</si>
  <si>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</si>
  <si>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</si>
  <si>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</si>
  <si>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</si>
  <si>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</si>
  <si>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</si>
  <si>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</si>
  <si>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</si>
  <si>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</si>
  <si>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</si>
  <si>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</si>
  <si>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</si>
  <si>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</si>
  <si>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</si>
  <si>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</si>
  <si>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</si>
  <si>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</si>
  <si>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</si>
  <si>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</si>
  <si>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</si>
  <si>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</si>
  <si>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</si>
  <si>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</si>
  <si>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</si>
  <si>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</si>
  <si>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</si>
  <si>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</si>
  <si>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</si>
  <si>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</si>
  <si>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</si>
  <si>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</si>
  <si>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</si>
  <si>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</si>
  <si>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</si>
  <si>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</si>
  <si>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</si>
  <si>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</si>
  <si>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</si>
  <si>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</si>
  <si>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</si>
  <si>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</si>
  <si>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</si>
  <si>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</si>
  <si>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</si>
  <si>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</si>
  <si>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</si>
  <si>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</si>
  <si>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</si>
  <si>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</si>
  <si>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</si>
  <si>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</si>
  <si>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</si>
  <si>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</si>
  <si>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</si>
  <si>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</si>
  <si>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</si>
  <si>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</si>
  <si>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</si>
  <si>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</si>
  <si>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</si>
  <si>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</si>
  <si>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</si>
  <si>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</si>
  <si>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</si>
  <si>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</si>
  <si>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</si>
  <si>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</si>
  <si>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</si>
  <si>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</si>
  <si>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</si>
  <si>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</si>
  <si>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</si>
  <si>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</si>
  <si>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</si>
  <si>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</si>
  <si>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</si>
  <si>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</si>
  <si>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</si>
  <si>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</si>
  <si>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</si>
  <si>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</si>
  <si>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</si>
  <si>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</si>
  <si>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</si>
  <si>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</si>
  <si>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</si>
  <si>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</si>
  <si>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</si>
  <si>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</si>
  <si>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</si>
  <si>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</si>
  <si>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</si>
  <si>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</si>
  <si>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</si>
  <si>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</si>
  <si>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</si>
  <si>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</si>
  <si>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</si>
  <si>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</si>
  <si>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</si>
  <si>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</si>
  <si>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</si>
  <si>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</si>
  <si>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</si>
  <si>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</si>
  <si>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</si>
  <si>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</si>
  <si>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</si>
  <si>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</si>
  <si>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</si>
  <si>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</si>
  <si>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</si>
  <si>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</si>
  <si>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</si>
  <si>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</si>
  <si>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</si>
  <si>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</si>
  <si>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</si>
  <si>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</si>
  <si>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</si>
  <si>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</si>
  <si>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</si>
  <si>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</si>
  <si>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</si>
  <si>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</si>
  <si>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</si>
  <si>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</si>
  <si>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</si>
  <si>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</si>
  <si>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</si>
  <si>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</si>
  <si>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</si>
  <si>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</si>
  <si>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</si>
  <si>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</si>
  <si>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</si>
  <si>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</si>
  <si>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</si>
  <si>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</si>
  <si>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</si>
  <si>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</si>
  <si>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</si>
  <si>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</si>
  <si>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</si>
  <si>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</si>
  <si>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</si>
  <si>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</si>
  <si>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</si>
  <si>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</si>
  <si>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</si>
  <si>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</si>
  <si>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</si>
  <si>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</si>
  <si>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</si>
  <si>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</si>
  <si>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</si>
  <si>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</si>
  <si>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</si>
  <si>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</si>
  <si>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</si>
  <si>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</si>
  <si>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</si>
  <si>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</si>
  <si>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</si>
  <si>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</si>
  <si>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</si>
  <si>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</si>
  <si>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</si>
  <si>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</si>
  <si>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</si>
  <si>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</si>
  <si>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</si>
  <si>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</si>
  <si>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</si>
  <si>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</si>
  <si>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</si>
  <si>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</si>
  <si>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</si>
  <si>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</si>
  <si>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</si>
  <si>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</si>
  <si>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</si>
  <si>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</si>
  <si>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</si>
  <si>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</si>
  <si>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</si>
  <si>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</si>
  <si>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</si>
  <si>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</si>
  <si>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</si>
  <si>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</si>
  <si>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</si>
  <si>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</si>
  <si>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</si>
  <si>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</si>
  <si>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</si>
  <si>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</si>
  <si>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</si>
  <si>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</si>
  <si>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</si>
  <si>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</si>
  <si>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</si>
  <si>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</si>
  <si>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</si>
  <si>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</si>
  <si>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</si>
  <si>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</si>
  <si>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</si>
  <si>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</si>
  <si>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</si>
  <si>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</si>
  <si>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</si>
  <si>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</si>
  <si>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</si>
  <si>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</si>
  <si>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</si>
  <si>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</si>
  <si>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</si>
  <si>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</si>
  <si>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</si>
  <si>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</si>
  <si>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</si>
  <si>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</si>
  <si>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</si>
  <si>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</si>
  <si>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</si>
  <si>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</si>
  <si>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</si>
  <si>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</si>
  <si>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</si>
  <si>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</si>
  <si>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</si>
  <si>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</si>
  <si>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</si>
  <si>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</si>
  <si>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</si>
  <si>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</si>
  <si>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</si>
  <si>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</si>
  <si>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</si>
  <si>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</si>
  <si>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</si>
  <si>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</si>
  <si>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</si>
  <si>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</si>
  <si>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</si>
  <si>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</si>
  <si>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</si>
  <si>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</si>
  <si>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</si>
  <si>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</si>
  <si>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</si>
  <si>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</si>
  <si>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</si>
  <si>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</si>
  <si>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</si>
  <si>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</si>
  <si>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</si>
  <si>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</si>
  <si>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</si>
  <si>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</si>
  <si>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</si>
  <si>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</si>
  <si>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</si>
  <si>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</si>
  <si>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</si>
  <si>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</si>
  <si>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</si>
  <si>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</si>
  <si>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</si>
  <si>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</si>
  <si>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</si>
  <si>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</si>
  <si>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</si>
  <si>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</si>
  <si>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</si>
  <si>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</si>
  <si>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</si>
  <si>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</si>
  <si>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</si>
  <si>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</si>
  <si>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</si>
  <si>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</si>
  <si>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</si>
  <si>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</si>
  <si>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</si>
  <si>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</si>
  <si>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</si>
  <si>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</si>
  <si>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</si>
  <si>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</si>
  <si>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</si>
  <si>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</si>
  <si>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</si>
  <si>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</si>
  <si>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</si>
  <si>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</si>
  <si>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</si>
  <si>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</si>
  <si>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</si>
  <si>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</si>
  <si>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</si>
  <si>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</si>
  <si>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</si>
  <si>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</si>
  <si>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</si>
  <si>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</si>
  <si>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</si>
  <si>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</si>
  <si>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</si>
  <si>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</si>
  <si>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</si>
  <si>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</si>
  <si>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</si>
  <si>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</si>
  <si>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</si>
  <si>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</si>
  <si>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</si>
  <si>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</si>
  <si>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</si>
  <si>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</si>
  <si>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</si>
  <si>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</si>
  <si>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</si>
  <si>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</si>
  <si>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</si>
  <si>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</si>
  <si>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</si>
  <si>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</si>
  <si>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</si>
  <si>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</si>
  <si>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</si>
  <si>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</si>
  <si>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</si>
  <si>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</si>
  <si>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</si>
  <si>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</si>
  <si>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</si>
  <si>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</si>
  <si>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</si>
  <si>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</si>
  <si>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</si>
  <si>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</si>
  <si>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</si>
  <si>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</si>
  <si>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</si>
  <si>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</si>
  <si>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</si>
  <si>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</si>
  <si>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</si>
  <si>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</si>
  <si>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</si>
  <si>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</si>
  <si>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</si>
  <si>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</si>
  <si>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</si>
  <si>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</si>
  <si>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</si>
  <si>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</si>
  <si>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</si>
  <si>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</si>
  <si>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</si>
  <si>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</si>
  <si>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</si>
  <si>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</si>
  <si>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</si>
  <si>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</si>
  <si>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</si>
  <si>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</si>
  <si>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</si>
  <si>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</si>
  <si>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</si>
  <si>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</si>
  <si>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</si>
  <si>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</si>
  <si>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</si>
  <si>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</si>
  <si>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</si>
  <si>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</si>
  <si>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</si>
  <si>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</si>
  <si>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</si>
  <si>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</si>
  <si>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</si>
  <si>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</si>
  <si>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</si>
  <si>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</si>
  <si>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</si>
  <si>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</si>
  <si>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</si>
  <si>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</si>
  <si>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</si>
  <si>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</si>
  <si>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</si>
  <si>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</si>
  <si>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</si>
  <si>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</si>
  <si>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</si>
  <si>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</si>
  <si>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</si>
  <si>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</si>
  <si>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</si>
  <si>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</si>
  <si>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</si>
  <si>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</si>
  <si>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</si>
  <si>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</si>
  <si>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</si>
  <si>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</si>
  <si>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</si>
  <si>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</si>
  <si>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</si>
  <si>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</si>
  <si>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</si>
  <si>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</si>
  <si>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</si>
  <si>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</si>
  <si>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</si>
  <si>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</si>
  <si>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</si>
  <si>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</si>
  <si>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</si>
  <si>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</si>
  <si>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</si>
  <si>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</si>
  <si>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</si>
  <si>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</si>
  <si>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</si>
  <si>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</si>
  <si>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</si>
  <si>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</si>
  <si>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</si>
  <si>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</si>
  <si>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</si>
  <si>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</si>
  <si>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</si>
  <si>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</si>
  <si>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</si>
  <si>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</si>
  <si>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</si>
  <si>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</si>
  <si>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</si>
  <si>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</si>
  <si>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</si>
  <si>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</si>
  <si>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</si>
  <si>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</si>
  <si>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</si>
  <si>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</si>
  <si>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</si>
  <si>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</si>
  <si>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</si>
  <si>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</si>
  <si>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</si>
  <si>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</si>
  <si>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</si>
  <si>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</si>
  <si>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</si>
  <si>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</si>
  <si>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</si>
  <si>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</si>
  <si>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</si>
  <si>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</si>
  <si>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</si>
  <si>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</si>
  <si>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</si>
  <si>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</si>
  <si>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</si>
  <si>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</si>
  <si>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</si>
  <si>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</si>
  <si>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</si>
  <si>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</si>
  <si>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</si>
  <si>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</si>
  <si>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</si>
  <si>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</si>
  <si>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</si>
  <si>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</si>
  <si>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</si>
  <si>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</si>
  <si>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</si>
  <si>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</si>
  <si>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</si>
  <si>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</si>
  <si>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</si>
  <si>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</si>
  <si>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</si>
  <si>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</si>
  <si>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</si>
  <si>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</si>
  <si>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</si>
  <si>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</si>
  <si>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</si>
  <si>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</si>
  <si>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</si>
  <si>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</si>
  <si>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</si>
  <si>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</si>
  <si>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</si>
  <si>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</si>
  <si>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</si>
  <si>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</si>
  <si>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</si>
  <si>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</si>
  <si>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</si>
  <si>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</si>
  <si>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</si>
  <si>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</si>
  <si>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</si>
  <si>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</si>
  <si>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</si>
  <si>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</si>
  <si>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</si>
  <si>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</si>
  <si>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</si>
  <si>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</si>
  <si>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</si>
  <si>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</si>
  <si>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</si>
  <si>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</si>
  <si>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</si>
  <si>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</si>
  <si>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</si>
  <si>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</si>
  <si>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</si>
  <si>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</si>
  <si>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</si>
  <si>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</si>
  <si>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</si>
  <si>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</si>
  <si>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</si>
  <si>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</si>
  <si>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</si>
  <si>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</si>
  <si>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</si>
  <si>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</si>
  <si>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</si>
  <si>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</si>
  <si>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</si>
  <si>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</si>
  <si>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</si>
  <si>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</si>
  <si>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</si>
  <si>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</si>
  <si>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</si>
  <si>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</si>
  <si>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</si>
  <si>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</si>
  <si>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</si>
  <si>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</si>
  <si>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</si>
  <si>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</si>
  <si>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</si>
  <si>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</si>
  <si>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</si>
  <si>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</si>
  <si>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</si>
  <si>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</si>
  <si>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</si>
  <si>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</si>
  <si>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</si>
  <si>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</si>
  <si>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</si>
  <si>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</si>
  <si>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</si>
  <si>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</si>
  <si>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</si>
  <si>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</si>
  <si>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</si>
  <si>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</si>
  <si>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</si>
  <si>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</si>
  <si>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</si>
  <si>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</si>
  <si>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</si>
  <si>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</si>
  <si>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</si>
  <si>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</si>
  <si>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</si>
  <si>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</si>
  <si>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</si>
  <si>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</si>
  <si>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</si>
  <si>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</si>
  <si>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</si>
  <si>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</si>
  <si>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</si>
  <si>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</si>
  <si>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</si>
  <si>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</si>
  <si>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</si>
  <si>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</si>
  <si>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</si>
  <si>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</si>
  <si>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</si>
  <si>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</si>
  <si>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</si>
  <si>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</si>
  <si>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</si>
  <si>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</si>
  <si>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</si>
  <si>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</si>
  <si>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</si>
  <si>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</si>
  <si>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</si>
  <si>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</si>
  <si>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</si>
  <si>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</si>
  <si>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</si>
  <si>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</si>
  <si>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</si>
  <si>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</si>
  <si>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</si>
  <si>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</si>
  <si>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</si>
  <si>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</si>
  <si>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</si>
  <si>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</si>
  <si>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</si>
  <si>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</si>
  <si>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</si>
  <si>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</si>
  <si>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</si>
  <si>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</si>
  <si>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</si>
  <si>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</si>
  <si>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</si>
  <si>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</si>
  <si>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</si>
  <si>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</si>
  <si>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</si>
  <si>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</si>
  <si>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</si>
  <si>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</si>
  <si>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</si>
  <si>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</si>
  <si>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</si>
  <si>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</si>
  <si>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</si>
  <si>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</si>
  <si>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</si>
  <si>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</si>
  <si>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</si>
  <si>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</si>
  <si>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</si>
  <si>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</si>
  <si>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</si>
  <si>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</si>
  <si>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</si>
  <si>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</si>
  <si>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</si>
  <si>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</si>
  <si>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</si>
  <si>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</si>
  <si>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</si>
  <si>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</si>
  <si>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</si>
  <si>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</si>
  <si>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</si>
  <si>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</si>
  <si>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</si>
  <si>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</si>
  <si>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</si>
  <si>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</si>
  <si>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</si>
  <si>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</si>
  <si>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</si>
  <si>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</si>
  <si>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</si>
  <si>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</si>
  <si>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</si>
  <si>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</si>
  <si>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</si>
  <si>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</si>
  <si>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</si>
  <si>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</si>
  <si>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</si>
  <si>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</si>
  <si>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</si>
  <si>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</si>
  <si>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</si>
  <si>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</si>
  <si>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</si>
  <si>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</si>
  <si>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</si>
  <si>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</si>
  <si>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</si>
  <si>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</si>
  <si>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</si>
  <si>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</si>
  <si>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</si>
  <si>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</si>
  <si>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</si>
  <si>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</si>
  <si>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</si>
  <si>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</si>
  <si>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</si>
  <si>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</si>
  <si>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</si>
  <si>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</si>
  <si>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</si>
  <si>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</si>
  <si>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</si>
  <si>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</si>
  <si>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</si>
  <si>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</si>
  <si>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</si>
  <si>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</si>
  <si>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</si>
  <si>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</si>
  <si>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</si>
  <si>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</si>
  <si>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</si>
  <si>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</si>
  <si>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</si>
  <si>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</si>
  <si>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</si>
  <si>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</si>
  <si>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</si>
  <si>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</si>
  <si>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</si>
  <si>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</si>
  <si>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</si>
  <si>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</si>
  <si>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</si>
  <si>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</si>
  <si>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</si>
  <si>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</si>
  <si>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</si>
  <si>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</si>
  <si>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</si>
  <si>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</si>
  <si>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</si>
  <si>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</si>
  <si>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</si>
  <si>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</si>
  <si>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</si>
  <si>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</si>
  <si>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</si>
  <si>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</si>
  <si>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</si>
  <si>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</si>
  <si>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</si>
  <si>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</si>
  <si>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</si>
  <si>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</si>
  <si>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</si>
  <si>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</si>
  <si>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</si>
  <si>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</si>
  <si>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</si>
  <si>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</si>
  <si>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</si>
  <si>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</si>
  <si>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</si>
  <si>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</si>
  <si>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</si>
  <si>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</si>
  <si>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</si>
  <si>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</si>
  <si>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</si>
  <si>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</si>
  <si>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</si>
  <si>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</si>
  <si>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</si>
  <si>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</si>
  <si>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</si>
  <si>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</si>
  <si>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</si>
  <si>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</si>
  <si>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</si>
  <si>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</si>
  <si>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</si>
  <si>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</si>
  <si>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</si>
  <si>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</si>
  <si>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</si>
  <si>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</si>
  <si>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</si>
  <si>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</si>
  <si>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</si>
  <si>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</si>
  <si>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</si>
  <si>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</si>
  <si>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</si>
  <si>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</si>
  <si>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</si>
  <si>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</si>
  <si>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</si>
  <si>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</si>
  <si>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</si>
  <si>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</si>
  <si>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</si>
  <si>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</si>
  <si>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</si>
  <si>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</si>
  <si>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</si>
  <si>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</si>
  <si>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</si>
  <si>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</si>
  <si>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</si>
  <si>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</si>
  <si>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</si>
  <si>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</si>
  <si>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</si>
  <si>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</si>
  <si>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</si>
  <si>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</si>
  <si>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</si>
  <si>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</si>
  <si>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</si>
  <si>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</si>
  <si>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</si>
  <si>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</si>
  <si>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</si>
  <si>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</si>
  <si>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</si>
  <si>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</si>
  <si>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</si>
  <si>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</si>
  <si>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</si>
  <si>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</si>
  <si>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</si>
  <si>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</si>
  <si>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</si>
  <si>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</si>
  <si>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</si>
  <si>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</si>
  <si>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</si>
  <si>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</si>
  <si>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</si>
  <si>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</si>
  <si>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</si>
  <si>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</si>
  <si>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</si>
  <si>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</si>
  <si>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</si>
  <si>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</si>
  <si>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</si>
  <si>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</si>
  <si>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</si>
  <si>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</si>
  <si>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</si>
  <si>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</si>
  <si>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</si>
  <si>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</si>
  <si>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</si>
  <si>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</si>
  <si>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</si>
  <si>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</si>
  <si>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</si>
  <si>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</si>
  <si>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</si>
  <si>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</si>
  <si>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</si>
  <si>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</si>
  <si>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</si>
  <si>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</si>
  <si>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</si>
  <si>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</si>
  <si>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</si>
  <si>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</si>
  <si>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</si>
  <si>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</si>
  <si>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</si>
  <si>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</si>
  <si>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</si>
  <si>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</si>
  <si>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</si>
  <si>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</si>
  <si>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</si>
  <si>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</si>
  <si>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</si>
  <si>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</si>
  <si>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</si>
  <si>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</si>
  <si>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</si>
  <si>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</si>
  <si>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</si>
  <si>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</si>
  <si>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</si>
  <si>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</si>
  <si>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</si>
  <si>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</si>
  <si>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</si>
  <si>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</si>
  <si>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</si>
  <si>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</si>
  <si>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</si>
  <si>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</si>
  <si>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</si>
  <si>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</si>
  <si>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</si>
  <si>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</si>
  <si>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</si>
  <si>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</si>
  <si>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</si>
  <si>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</si>
  <si>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</si>
  <si>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</si>
  <si>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</si>
  <si>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</si>
  <si>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</si>
  <si>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</si>
  <si>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</si>
  <si>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</si>
  <si>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</si>
  <si>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</si>
  <si>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</si>
  <si>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</si>
  <si>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</si>
  <si>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</si>
  <si>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</si>
  <si>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</si>
  <si>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</si>
  <si>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</si>
  <si>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</si>
  <si>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</si>
  <si>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</si>
  <si>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</si>
  <si>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</si>
  <si>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</si>
  <si>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</si>
  <si>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</si>
  <si>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</si>
  <si>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</si>
  <si>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</si>
  <si>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</si>
  <si>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</si>
  <si>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</si>
  <si>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</si>
  <si>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</si>
  <si>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</si>
  <si>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</si>
  <si>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</si>
  <si>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</si>
  <si>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</si>
  <si>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</si>
  <si>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</si>
  <si>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</si>
  <si>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</si>
  <si>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</si>
  <si>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</si>
  <si>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</si>
  <si>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</si>
  <si>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</si>
  <si>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</si>
  <si>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</si>
  <si>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</si>
  <si>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</si>
  <si>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</si>
  <si>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</si>
  <si>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</si>
  <si>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</si>
  <si>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</si>
  <si>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</si>
  <si>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</si>
  <si>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</si>
  <si>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</si>
  <si>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</si>
  <si>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</si>
  <si>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</si>
  <si>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</si>
  <si>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</si>
  <si>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</si>
  <si>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</si>
  <si>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</si>
  <si>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</si>
  <si>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</si>
  <si>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</si>
  <si>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</si>
  <si>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</si>
  <si>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</si>
  <si>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</si>
  <si>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</si>
  <si>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</si>
  <si>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</si>
  <si>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</si>
  <si>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</si>
  <si>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</si>
  <si>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</si>
  <si>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</si>
  <si>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</si>
  <si>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</si>
  <si>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</si>
  <si>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</si>
  <si>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</si>
  <si>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</si>
  <si>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</si>
  <si>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</si>
  <si>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</si>
  <si>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</si>
  <si>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</si>
  <si>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</si>
  <si>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</si>
  <si>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</si>
  <si>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</si>
  <si>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</si>
  <si>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</si>
  <si>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</si>
  <si>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</si>
  <si>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</si>
  <si>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</si>
  <si>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</si>
  <si>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</si>
  <si>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</si>
  <si>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</si>
  <si>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</si>
  <si>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</si>
  <si>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</si>
  <si>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</si>
  <si>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</si>
  <si>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</si>
  <si>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</si>
  <si>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</si>
  <si>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</si>
  <si>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</si>
  <si>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</si>
  <si>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</si>
  <si>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</si>
  <si>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</si>
  <si>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</si>
  <si>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</si>
  <si>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</si>
  <si>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</si>
  <si>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</si>
  <si>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</si>
  <si>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</si>
  <si>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</si>
  <si>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</si>
  <si>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</si>
  <si>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</si>
  <si>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</si>
  <si>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</si>
  <si>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</si>
  <si>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</si>
  <si>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</si>
  <si>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</si>
  <si>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</si>
  <si>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</si>
  <si>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</si>
  <si>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</si>
  <si>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</si>
  <si>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</si>
  <si>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</si>
  <si>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</si>
  <si>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</si>
  <si>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</si>
  <si>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</si>
  <si>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</si>
  <si>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</si>
  <si>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</si>
  <si>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</si>
  <si>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</si>
  <si>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</si>
  <si>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</si>
  <si>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</si>
  <si>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</si>
  <si>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</si>
  <si>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</si>
  <si>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</si>
  <si>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</si>
  <si>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</si>
  <si>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</si>
  <si>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</si>
  <si>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</si>
  <si>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</si>
  <si>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</si>
  <si>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</si>
  <si>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</si>
  <si>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</si>
  <si>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</si>
  <si>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</si>
  <si>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</si>
  <si>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</si>
  <si>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</si>
  <si>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</si>
  <si>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</si>
  <si>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</si>
  <si>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</si>
  <si>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</si>
  <si>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</si>
  <si>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</si>
  <si>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</si>
  <si>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</si>
  <si>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</si>
  <si>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</si>
  <si>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</si>
  <si>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</si>
  <si>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</si>
  <si>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</si>
  <si>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</si>
  <si>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</si>
  <si>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</si>
  <si>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</si>
  <si>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</si>
  <si>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</si>
  <si>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</si>
  <si>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</si>
  <si>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</si>
  <si>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</si>
  <si>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</si>
  <si>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</si>
  <si>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</si>
  <si>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</si>
  <si>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</si>
  <si>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</si>
  <si>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</si>
  <si>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</si>
  <si>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</si>
  <si>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</si>
  <si>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</si>
  <si>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</si>
  <si>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</si>
  <si>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</si>
  <si>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</si>
  <si>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</si>
  <si>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</si>
  <si>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</si>
  <si>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</si>
  <si>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</si>
  <si>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</si>
  <si>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</si>
  <si>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</si>
  <si>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</si>
  <si>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</si>
  <si>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</si>
  <si>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</si>
  <si>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</si>
  <si>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</si>
  <si>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</si>
  <si>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</si>
  <si>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</si>
  <si>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</si>
  <si>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</si>
  <si>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</si>
  <si>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</si>
  <si>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</si>
  <si>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</si>
  <si>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</si>
  <si>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</si>
  <si>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</si>
  <si>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</si>
  <si>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</si>
  <si>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</si>
  <si>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</si>
  <si>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</si>
  <si>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</si>
  <si>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</si>
  <si>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</si>
  <si>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</si>
  <si>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</si>
  <si>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</si>
  <si>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</si>
  <si>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</si>
  <si>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</si>
  <si>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</si>
  <si>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</si>
  <si>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</si>
  <si>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</si>
  <si>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</si>
  <si>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</si>
  <si>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</si>
  <si>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</si>
  <si>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</si>
  <si>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</si>
  <si>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</si>
  <si>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</si>
  <si>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</si>
  <si>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</si>
  <si>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</si>
  <si>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</si>
  <si>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</si>
  <si>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</si>
  <si>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</si>
  <si>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</si>
  <si>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</si>
  <si>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</si>
  <si>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</si>
  <si>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</si>
  <si>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</si>
  <si>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</si>
  <si>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</si>
  <si>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</si>
  <si>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</si>
  <si>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</si>
  <si>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</si>
  <si>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</si>
  <si>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</si>
  <si>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</si>
  <si>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</si>
  <si>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</si>
  <si>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</si>
  <si>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</si>
  <si>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</si>
  <si>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</si>
  <si>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</si>
  <si>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</si>
  <si>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</si>
  <si>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</si>
  <si>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</si>
  <si>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</si>
  <si>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</si>
  <si>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</si>
  <si>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</si>
  <si>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</si>
  <si>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</si>
  <si>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</si>
  <si>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</si>
  <si>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</si>
  <si>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</si>
  <si>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</si>
  <si>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</si>
  <si>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</si>
  <si>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</si>
  <si>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</si>
  <si>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</si>
  <si>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</si>
  <si>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</si>
  <si>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</si>
  <si>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</si>
  <si>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</si>
  <si>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</si>
  <si>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</si>
  <si>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</si>
  <si>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</si>
  <si>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</si>
  <si>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</si>
  <si>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</si>
  <si>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</si>
  <si>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</si>
  <si>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</si>
  <si>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</si>
  <si>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</si>
  <si>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</si>
  <si>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</si>
  <si>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</si>
  <si>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</si>
  <si>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</si>
  <si>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</si>
  <si>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</si>
  <si>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</si>
  <si>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</si>
  <si>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</si>
  <si>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</si>
  <si>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</si>
  <si>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</si>
  <si>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</si>
  <si>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</si>
  <si>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</si>
  <si>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</si>
  <si>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</si>
  <si>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</si>
  <si>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</si>
  <si>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</si>
  <si>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</si>
  <si>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</si>
  <si>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</si>
  <si>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</si>
  <si>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</si>
  <si>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</si>
  <si>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</si>
  <si>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</si>
  <si>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</si>
  <si>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</si>
  <si>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</si>
  <si>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</si>
  <si>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</si>
  <si>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</si>
  <si>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</si>
  <si>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</si>
  <si>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</si>
  <si>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</si>
  <si>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</si>
  <si>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</si>
  <si>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</si>
  <si>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</si>
  <si>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</si>
  <si>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</si>
  <si>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</si>
  <si>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</si>
  <si>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</si>
  <si>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</si>
  <si>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</si>
  <si>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</si>
  <si>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</si>
  <si>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</si>
  <si>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</si>
  <si>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</si>
  <si>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</si>
  <si>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</si>
  <si>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</si>
  <si>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</si>
  <si>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</si>
  <si>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</si>
  <si>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</si>
  <si>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</si>
  <si>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</si>
  <si>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</si>
  <si>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</si>
  <si>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</si>
  <si>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</si>
  <si>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</si>
  <si>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</si>
  <si>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</si>
  <si>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</si>
  <si>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</si>
  <si>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</si>
  <si>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</si>
  <si>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</si>
  <si>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</si>
  <si>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</si>
  <si>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</si>
  <si>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</si>
  <si>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</si>
  <si>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</si>
  <si>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</si>
  <si>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</si>
  <si>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</si>
  <si>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</si>
  <si>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</si>
  <si>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</si>
  <si>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</si>
  <si>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</si>
  <si>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</si>
  <si>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</si>
  <si>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</si>
  <si>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</si>
  <si>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</si>
  <si>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</si>
  <si>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</si>
  <si>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</si>
  <si>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</si>
  <si>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</si>
  <si>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</si>
  <si>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</si>
  <si>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</si>
  <si>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</si>
  <si>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</si>
  <si>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</si>
  <si>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</si>
  <si>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</si>
  <si>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</si>
  <si>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</si>
  <si>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</si>
  <si>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</si>
  <si>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</si>
  <si>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</si>
  <si>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</si>
  <si>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</si>
  <si>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</si>
  <si>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</si>
  <si>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</si>
  <si>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</si>
  <si>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</si>
  <si>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</si>
  <si>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</si>
  <si>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</si>
  <si>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</si>
  <si>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</si>
  <si>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</si>
  <si>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</si>
  <si>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</si>
  <si>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</si>
  <si>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</si>
  <si>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</si>
  <si>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</si>
  <si>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</si>
  <si>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</si>
  <si>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</si>
  <si>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</si>
  <si>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</si>
  <si>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</si>
  <si>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</si>
  <si>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</si>
  <si>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</si>
  <si>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</si>
  <si>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</si>
  <si>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</si>
  <si>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</si>
  <si>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</si>
  <si>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</si>
  <si>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</si>
  <si>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</si>
  <si>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</si>
  <si>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</si>
  <si>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</si>
  <si>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</si>
  <si>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</si>
  <si>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</si>
  <si>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</si>
  <si>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</si>
  <si>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</si>
  <si>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</si>
  <si>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</si>
  <si>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</si>
  <si>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</si>
  <si>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</si>
  <si>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</si>
  <si>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</si>
  <si>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</si>
  <si>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</si>
  <si>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</si>
  <si>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</si>
  <si>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</si>
  <si>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</si>
  <si>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</si>
  <si>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</si>
  <si>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</si>
  <si>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</si>
  <si>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</si>
  <si>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</si>
  <si>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</si>
  <si>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</si>
  <si>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</si>
  <si>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</si>
  <si>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</si>
  <si>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</si>
  <si>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</si>
  <si>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</si>
  <si>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</si>
  <si>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</si>
  <si>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</si>
  <si>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</si>
  <si>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</si>
  <si>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</si>
  <si>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</si>
  <si>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</si>
  <si>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</si>
  <si>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</si>
  <si>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</si>
  <si>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</si>
  <si>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</si>
  <si>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</si>
  <si>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</si>
  <si>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</si>
  <si>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</si>
  <si>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</si>
  <si>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</si>
  <si>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</si>
  <si>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</si>
  <si>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</si>
  <si>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</si>
  <si>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</si>
  <si>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</si>
  <si>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</si>
  <si>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</si>
  <si>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</si>
  <si>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</si>
  <si>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</si>
  <si>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</si>
  <si>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</si>
  <si>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</si>
  <si>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</si>
  <si>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</si>
  <si>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</si>
  <si>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</si>
  <si>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</si>
  <si>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</si>
  <si>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</si>
  <si>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</si>
  <si>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</si>
  <si>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</si>
  <si>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</si>
  <si>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</si>
  <si>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</si>
  <si>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</si>
  <si>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</si>
  <si>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</si>
  <si>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</si>
  <si>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</si>
  <si>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</si>
  <si>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</si>
  <si>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</si>
  <si>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</si>
  <si>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</si>
  <si>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</si>
  <si>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</si>
  <si>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</si>
  <si>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</si>
  <si>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</si>
  <si>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</si>
  <si>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</si>
  <si>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</si>
  <si>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</si>
  <si>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</si>
  <si>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</si>
  <si>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</si>
  <si>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</si>
  <si>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</si>
  <si>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</si>
  <si>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</si>
  <si>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</si>
  <si>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</si>
  <si>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</si>
  <si>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</si>
  <si>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</si>
  <si>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</si>
  <si>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</si>
  <si>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</si>
  <si>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</si>
  <si>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</si>
  <si>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</si>
  <si>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</si>
  <si>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</si>
  <si>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</si>
  <si>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</si>
  <si>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</si>
  <si>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</si>
  <si>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</si>
  <si>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</si>
  <si>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</si>
  <si>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</si>
  <si>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</si>
  <si>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</si>
  <si>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</si>
  <si>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</si>
  <si>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</si>
  <si>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</si>
  <si>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</si>
  <si>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</si>
  <si>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</si>
  <si>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</si>
  <si>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</si>
  <si>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</si>
  <si>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</si>
  <si>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</si>
  <si>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</si>
  <si>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</si>
  <si>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</si>
  <si>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</si>
  <si>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</si>
  <si>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</si>
  <si>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</si>
  <si>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</si>
  <si>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</si>
  <si>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</si>
  <si>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</si>
  <si>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</si>
  <si>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</si>
  <si>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</si>
  <si>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</si>
  <si>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</si>
  <si>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</si>
  <si>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</si>
  <si>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</si>
  <si>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</si>
  <si>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</si>
  <si>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</si>
  <si>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</si>
  <si>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</si>
  <si>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</si>
  <si>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</si>
  <si>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</si>
  <si>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</si>
  <si>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</si>
  <si>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</si>
  <si>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</si>
  <si>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</si>
  <si>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</si>
  <si>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</si>
  <si>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</si>
  <si>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</si>
  <si>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</si>
  <si>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</si>
  <si>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</si>
  <si>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</si>
  <si>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</si>
  <si>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</si>
  <si>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</si>
  <si>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</si>
  <si>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</si>
  <si>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</si>
  <si>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</si>
  <si>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</si>
  <si>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</si>
  <si>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</si>
  <si>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</si>
  <si>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</si>
  <si>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</si>
  <si>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</si>
  <si>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</si>
  <si>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</si>
  <si>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</si>
  <si>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</si>
  <si>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</si>
  <si>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</si>
  <si>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</si>
  <si>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</si>
  <si>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</si>
  <si>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</si>
  <si>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</si>
  <si>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</si>
  <si>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</si>
  <si>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</si>
  <si>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</si>
  <si>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</si>
  <si>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</si>
  <si>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</si>
  <si>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</si>
  <si>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</si>
  <si>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</si>
  <si>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</si>
  <si>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</si>
  <si>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</si>
  <si>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</si>
  <si>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</si>
  <si>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</si>
  <si>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</si>
  <si>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</si>
  <si>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</si>
  <si>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</si>
  <si>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</si>
  <si>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</si>
  <si>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</si>
  <si>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</si>
  <si>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</si>
  <si>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</si>
  <si>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</si>
  <si>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</si>
  <si>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</si>
  <si>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</si>
  <si>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</si>
  <si>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</si>
  <si>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</si>
  <si>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</si>
  <si>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</si>
  <si>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</si>
  <si>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</si>
  <si>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</si>
  <si>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</si>
  <si>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</si>
  <si>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</si>
  <si>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</si>
  <si>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</si>
  <si>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</si>
  <si>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</si>
  <si>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</si>
  <si>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</si>
  <si>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</si>
  <si>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</si>
  <si>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</si>
  <si>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</si>
  <si>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</si>
  <si>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</si>
  <si>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</si>
  <si>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</si>
  <si>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</si>
  <si>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</si>
  <si>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</si>
  <si>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</si>
  <si>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</si>
  <si>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</si>
  <si>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</si>
  <si>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</si>
  <si>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</si>
  <si>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</si>
  <si>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</si>
  <si>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</si>
  <si>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</si>
  <si>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</si>
  <si>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</si>
  <si>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</si>
  <si>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</si>
  <si>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</si>
  <si>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</si>
  <si>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</si>
  <si>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</si>
  <si>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</si>
  <si>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</si>
  <si>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</si>
  <si>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</si>
  <si>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</si>
  <si>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</si>
  <si>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</si>
  <si>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</si>
  <si>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</si>
  <si>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</si>
  <si>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</si>
  <si>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</si>
  <si>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</si>
  <si>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</si>
  <si>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</si>
  <si>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</si>
  <si>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</si>
  <si>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</si>
  <si>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</si>
  <si>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</si>
  <si>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</si>
  <si>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</si>
  <si>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</si>
  <si>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</si>
  <si>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</si>
  <si>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</si>
  <si>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</si>
  <si>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</si>
  <si>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</si>
  <si>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</si>
  <si>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</si>
  <si>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</si>
  <si>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</si>
  <si>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</si>
  <si>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</si>
  <si>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</si>
  <si>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</si>
  <si>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</si>
  <si>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</si>
  <si>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</si>
  <si>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</si>
  <si>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</si>
  <si>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</si>
  <si>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</si>
  <si>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</si>
  <si>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</si>
  <si>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</si>
  <si>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</si>
  <si>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</si>
  <si>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</si>
  <si>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</si>
  <si>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</si>
  <si>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</si>
  <si>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</si>
  <si>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</si>
  <si>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</si>
  <si>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</si>
  <si>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</si>
  <si>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</si>
  <si>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</si>
  <si>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</si>
  <si>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</si>
  <si>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</si>
  <si>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</si>
  <si>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</si>
  <si>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</si>
  <si>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</si>
  <si>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</si>
  <si>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</si>
  <si>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</si>
  <si>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</si>
  <si>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</si>
  <si>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</si>
  <si>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</si>
  <si>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</si>
  <si>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</si>
  <si>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</si>
  <si>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</si>
  <si>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</si>
  <si>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</si>
  <si>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</si>
  <si>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</si>
  <si>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</si>
  <si>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</si>
  <si>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</si>
  <si>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</si>
  <si>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</si>
  <si>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</si>
  <si>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</si>
  <si>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</si>
  <si>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</si>
  <si>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</si>
  <si>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</si>
  <si>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</si>
  <si>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</si>
  <si>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</si>
  <si>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</si>
  <si>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</si>
  <si>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</si>
  <si>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</si>
  <si>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</si>
  <si>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</si>
  <si>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</si>
  <si>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</si>
  <si>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</si>
  <si>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</si>
  <si>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</si>
  <si>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</si>
  <si>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</si>
  <si>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</si>
  <si>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</si>
  <si>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</si>
  <si>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</si>
  <si>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</si>
  <si>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</si>
  <si>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</si>
  <si>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</si>
  <si>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</si>
  <si>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</si>
  <si>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</si>
  <si>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</si>
  <si>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</si>
  <si>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</si>
  <si>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</si>
  <si>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</si>
  <si>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</si>
  <si>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</si>
  <si>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</si>
  <si>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</si>
  <si>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</si>
  <si>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</si>
  <si>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</si>
  <si>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</si>
  <si>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</si>
  <si>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</si>
  <si>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</si>
  <si>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</si>
  <si>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</si>
  <si>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</si>
  <si>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</si>
  <si>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</si>
  <si>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</si>
  <si>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</si>
  <si>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</si>
  <si>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</si>
  <si>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</si>
  <si>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</si>
  <si>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</si>
  <si>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</si>
  <si>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</si>
  <si>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</si>
  <si>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</si>
  <si>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</si>
  <si>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</si>
  <si>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</si>
  <si>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</si>
  <si>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</si>
  <si>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</si>
  <si>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</si>
  <si>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</si>
  <si>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</si>
  <si>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</si>
  <si>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</si>
  <si>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</si>
  <si>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</si>
  <si>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</si>
  <si>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</si>
  <si>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</si>
  <si>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</si>
  <si>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</si>
  <si>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</si>
  <si>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</si>
  <si>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</si>
  <si>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</si>
  <si>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</si>
  <si>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</si>
  <si>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</si>
  <si>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</si>
  <si>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</si>
  <si>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</si>
  <si>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</si>
  <si>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</si>
  <si>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</si>
  <si>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</si>
  <si>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</si>
  <si>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</si>
  <si>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</si>
  <si>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</si>
  <si>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</si>
  <si>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</si>
  <si>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</si>
  <si>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</si>
  <si>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</si>
  <si>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</si>
  <si>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</si>
  <si>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</si>
  <si>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</si>
  <si>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</si>
  <si>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</si>
  <si>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</si>
  <si>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</si>
  <si>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</si>
  <si>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</si>
  <si>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</si>
  <si>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</si>
  <si>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</si>
  <si>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</si>
  <si>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</si>
  <si>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</si>
  <si>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</si>
  <si>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</si>
  <si>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</si>
  <si>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</si>
  <si>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</si>
  <si>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</si>
  <si>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</si>
  <si>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</si>
  <si>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</si>
  <si>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</si>
  <si>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</si>
  <si>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</si>
  <si>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</si>
  <si>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</si>
  <si>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</si>
  <si>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</si>
  <si>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</si>
  <si>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</si>
  <si>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</si>
  <si>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</si>
  <si>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</si>
  <si>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</si>
  <si>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</si>
  <si>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</si>
  <si>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</si>
  <si>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</si>
  <si>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</si>
  <si>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</si>
  <si>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</si>
  <si>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</si>
  <si>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</si>
  <si>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</si>
  <si>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</si>
  <si>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</si>
  <si>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</si>
  <si>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</si>
  <si>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</si>
  <si>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</si>
  <si>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</si>
  <si>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</si>
  <si>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</si>
  <si>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</si>
  <si>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</si>
  <si>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</si>
  <si>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</si>
  <si>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</si>
  <si>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</si>
  <si>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</si>
  <si>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</si>
  <si>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</si>
  <si>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</si>
  <si>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</si>
  <si>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</si>
  <si>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</si>
  <si>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</si>
  <si>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</si>
  <si>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</si>
  <si>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</si>
  <si>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</si>
  <si>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</si>
  <si>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</si>
  <si>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</si>
  <si>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</si>
  <si>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</si>
  <si>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</si>
  <si>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</si>
  <si>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</si>
  <si>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</si>
  <si>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</si>
  <si>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</si>
  <si>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</si>
  <si>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</si>
  <si>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</si>
  <si>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</si>
  <si>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</si>
  <si>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</si>
  <si>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</si>
  <si>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</si>
  <si>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</si>
  <si>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</si>
  <si>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</si>
  <si>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</si>
  <si>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</si>
  <si>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</si>
  <si>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</si>
  <si>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</si>
  <si>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</si>
  <si>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</si>
  <si>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</si>
  <si>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</si>
  <si>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</si>
  <si>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</si>
  <si>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</si>
  <si>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</si>
  <si>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</si>
  <si>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</si>
  <si>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</si>
  <si>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</si>
  <si>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</si>
  <si>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</si>
  <si>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</si>
  <si>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</si>
  <si>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</si>
  <si>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</si>
  <si>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</si>
  <si>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</si>
  <si>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</si>
  <si>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</si>
  <si>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</si>
  <si>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</si>
  <si>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</si>
  <si>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</si>
  <si>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</si>
  <si>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</si>
  <si>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</si>
  <si>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</si>
  <si>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</si>
  <si>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</si>
  <si>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</si>
  <si>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</si>
  <si>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</si>
  <si>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</si>
  <si>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</si>
  <si>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</si>
  <si>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</si>
  <si>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</si>
  <si>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</si>
  <si>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</si>
  <si>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</si>
  <si>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</si>
  <si>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</si>
  <si>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</si>
  <si>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</si>
  <si>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</si>
  <si>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</si>
  <si>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</si>
  <si>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</si>
  <si>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</si>
  <si>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</si>
  <si>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</si>
  <si>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</si>
  <si>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</si>
  <si>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</si>
  <si>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</si>
  <si>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</si>
  <si>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</si>
  <si>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</si>
  <si>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</si>
  <si>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</si>
  <si>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</si>
  <si>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</si>
  <si>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</si>
  <si>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</si>
  <si>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</si>
  <si>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</si>
  <si>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</si>
  <si>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</si>
  <si>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</si>
  <si>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</si>
  <si>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</si>
  <si>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</si>
  <si>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</si>
  <si>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</si>
  <si>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</si>
  <si>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</si>
  <si>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</si>
  <si>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</si>
  <si>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</si>
  <si>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</si>
  <si>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</si>
  <si>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</si>
  <si>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</si>
  <si>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</si>
  <si>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</si>
  <si>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</si>
  <si>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</si>
  <si>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</si>
  <si>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</si>
  <si>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</si>
  <si>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</si>
  <si>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</si>
  <si>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</si>
  <si>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</si>
  <si>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</si>
  <si>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</si>
  <si>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</si>
  <si>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</si>
  <si>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</si>
  <si>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</si>
  <si>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</si>
  <si>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</si>
  <si>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</si>
  <si>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</si>
  <si>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</si>
  <si>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</si>
  <si>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</si>
  <si>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</si>
  <si>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</si>
  <si>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</si>
  <si>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</si>
  <si>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</si>
  <si>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</si>
  <si>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</si>
  <si>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</si>
  <si>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</si>
  <si>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</si>
  <si>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</si>
  <si>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</si>
  <si>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</si>
  <si>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</si>
  <si>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</si>
  <si>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</si>
  <si>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</si>
  <si>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</si>
  <si>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</si>
  <si>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</si>
  <si>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</si>
  <si>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</si>
  <si>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</si>
  <si>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</si>
  <si>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</si>
  <si>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</si>
  <si>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</si>
  <si>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</si>
  <si>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</si>
  <si>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</si>
  <si>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</si>
  <si>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</si>
  <si>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</si>
  <si>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</si>
  <si>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</si>
  <si>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</si>
  <si>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</si>
  <si>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</si>
  <si>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</si>
  <si>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</si>
  <si>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</si>
  <si>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</si>
  <si>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</si>
  <si>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</si>
  <si>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</si>
  <si>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</si>
  <si>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</si>
  <si>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</si>
  <si>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</si>
  <si>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</si>
  <si>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</si>
  <si>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</si>
  <si>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</si>
  <si>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</si>
  <si>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</si>
  <si>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</si>
  <si>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</si>
  <si>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</si>
  <si>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</si>
  <si>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</si>
  <si>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</si>
  <si>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</si>
  <si>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</si>
  <si>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</si>
  <si>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</si>
  <si>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</si>
  <si>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</si>
  <si>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</si>
  <si>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</si>
  <si>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</si>
  <si>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</si>
  <si>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</si>
  <si>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</si>
  <si>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</si>
  <si>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</si>
  <si>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</si>
  <si>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</si>
  <si>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</si>
  <si>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</si>
  <si>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</si>
  <si>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</si>
  <si>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</si>
  <si>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</si>
  <si>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</si>
  <si>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</si>
  <si>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</si>
  <si>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</si>
  <si>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</si>
  <si>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</si>
  <si>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</si>
  <si>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</si>
  <si>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</si>
  <si>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</si>
  <si>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</si>
  <si>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</si>
  <si>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</si>
  <si>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</si>
  <si>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</si>
  <si>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</si>
  <si>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</si>
  <si>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</si>
  <si>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</si>
  <si>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</si>
  <si>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</si>
  <si>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</si>
  <si>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</si>
  <si>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</si>
  <si>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</si>
  <si>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</si>
  <si>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</si>
  <si>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</si>
  <si>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</si>
  <si>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</si>
  <si>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</si>
  <si>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</si>
  <si>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</si>
  <si>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</si>
  <si>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</si>
  <si>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</si>
  <si>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</si>
  <si>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</si>
  <si>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</si>
  <si>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</si>
  <si>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</si>
  <si>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</si>
  <si>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</si>
  <si>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</si>
  <si>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</si>
  <si>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</si>
  <si>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</si>
  <si>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</si>
  <si>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</si>
  <si>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</si>
  <si>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</si>
  <si>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</si>
  <si>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</si>
  <si>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</si>
  <si>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</si>
  <si>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</si>
  <si>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</si>
  <si>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</si>
  <si>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</si>
  <si>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</si>
  <si>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</si>
  <si>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</si>
  <si>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</si>
  <si>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</si>
  <si>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</si>
  <si>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</si>
  <si>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</si>
  <si>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</si>
  <si>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</si>
  <si>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</si>
  <si>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</si>
  <si>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</si>
  <si>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</si>
  <si>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</si>
  <si>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</si>
  <si>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</si>
  <si>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</si>
  <si>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</si>
  <si>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</si>
  <si>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</si>
  <si>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</si>
  <si>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</si>
  <si>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</si>
  <si>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</si>
  <si>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</si>
  <si>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</si>
  <si>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</si>
  <si>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</si>
  <si>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</si>
  <si>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</si>
  <si>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</si>
  <si>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</si>
  <si>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</si>
  <si>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</si>
  <si>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</si>
  <si>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</si>
  <si>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</si>
  <si>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</si>
  <si>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</si>
  <si>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</si>
  <si>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</si>
  <si>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</si>
  <si>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</si>
  <si>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</si>
  <si>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</si>
  <si>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</si>
  <si>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</si>
  <si>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</si>
  <si>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</si>
  <si>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</si>
  <si>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</si>
  <si>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</si>
  <si>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</si>
  <si>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</si>
  <si>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</si>
  <si>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</si>
  <si>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</si>
  <si>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</si>
  <si>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</si>
  <si>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</si>
  <si>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</si>
  <si>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</si>
  <si>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</si>
  <si>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</si>
  <si>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</si>
  <si>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</si>
  <si>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</si>
  <si>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</si>
  <si>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</si>
  <si>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</si>
  <si>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</si>
  <si>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</si>
  <si>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</si>
  <si>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</si>
  <si>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</si>
  <si>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</si>
  <si>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</si>
  <si>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</si>
  <si>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</si>
  <si>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</si>
  <si>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</si>
  <si>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</si>
  <si>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</si>
  <si>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</si>
  <si>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</si>
  <si>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</si>
  <si>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</si>
  <si>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</si>
  <si>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</si>
  <si>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</si>
  <si>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</si>
  <si>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</si>
  <si>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</si>
  <si>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</si>
  <si>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</si>
  <si>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</si>
  <si>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</si>
  <si>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</si>
  <si>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</si>
  <si>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</si>
  <si>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</si>
  <si>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</si>
  <si>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</si>
  <si>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</si>
  <si>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</si>
  <si>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</si>
  <si>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</si>
  <si>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</si>
  <si>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</si>
  <si>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</si>
  <si>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</si>
  <si>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</si>
  <si>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</si>
  <si>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</si>
  <si>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</si>
  <si>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</si>
  <si>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</si>
  <si>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</si>
  <si>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</si>
  <si>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</si>
  <si>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</si>
  <si>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</si>
  <si>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</si>
  <si>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</si>
  <si>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</si>
  <si>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</si>
  <si>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</si>
  <si>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</si>
  <si>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</si>
  <si>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</si>
  <si>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</si>
  <si>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</si>
  <si>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</si>
  <si>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</si>
  <si>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</si>
  <si>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</si>
  <si>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</si>
  <si>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</si>
  <si>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</si>
  <si>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</si>
  <si>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</si>
  <si>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</si>
  <si>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</si>
  <si>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</si>
  <si>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</si>
  <si>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</si>
  <si>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</si>
  <si>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</si>
  <si>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</si>
  <si>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</si>
  <si>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</si>
  <si>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</si>
  <si>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</si>
  <si>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</si>
  <si>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</si>
  <si>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</si>
  <si>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</si>
  <si>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</si>
  <si>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</si>
  <si>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</si>
  <si>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</si>
  <si>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</si>
  <si>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</si>
  <si>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</si>
  <si>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</si>
  <si>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</si>
  <si>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</si>
  <si>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</si>
  <si>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</si>
  <si>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</si>
  <si>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</si>
  <si>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</si>
  <si>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</si>
  <si>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</si>
  <si>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</si>
  <si>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</si>
  <si>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</si>
  <si>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</si>
  <si>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</si>
  <si>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</si>
  <si>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</si>
  <si>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</si>
  <si>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</si>
  <si>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</si>
  <si>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</si>
  <si>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</si>
  <si>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</si>
  <si>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</si>
  <si>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</si>
  <si>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</si>
  <si>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</si>
  <si>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</si>
  <si>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</si>
  <si>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</si>
  <si>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</si>
  <si>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</si>
  <si>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</si>
  <si>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</si>
  <si>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</si>
  <si>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</si>
  <si>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</si>
  <si>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</si>
  <si>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</si>
  <si>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</si>
  <si>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</si>
  <si>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</si>
  <si>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</si>
  <si>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</si>
  <si>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</si>
  <si>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</si>
  <si>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</si>
  <si>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</si>
  <si>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</si>
  <si>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</si>
  <si>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</si>
  <si>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</si>
  <si>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</si>
  <si>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</si>
  <si>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</si>
  <si>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</si>
  <si>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</si>
  <si>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</si>
  <si>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</si>
  <si>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</si>
  <si>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</si>
  <si>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</si>
  <si>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</si>
  <si>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</si>
  <si>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</si>
  <si>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</si>
  <si>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</si>
  <si>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</si>
  <si>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</si>
  <si>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</si>
  <si>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</si>
  <si>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</si>
  <si>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</si>
  <si>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</si>
  <si>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</si>
  <si>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</si>
  <si>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</si>
  <si>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</si>
  <si>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</si>
  <si>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</si>
  <si>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</si>
  <si>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</si>
  <si>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</si>
  <si>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</si>
  <si>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</si>
  <si>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</si>
  <si>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</si>
  <si>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</si>
  <si>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</si>
  <si>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</si>
  <si>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</si>
  <si>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</si>
  <si>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</si>
  <si>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</si>
  <si>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</si>
  <si>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</si>
  <si>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</si>
  <si>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</si>
  <si>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</si>
  <si>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</si>
  <si>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</si>
  <si>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</si>
  <si>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</si>
  <si>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</si>
  <si>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</si>
  <si>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</si>
  <si>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</si>
  <si>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</si>
  <si>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</si>
  <si>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</si>
  <si>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</si>
  <si>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</si>
  <si>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</si>
  <si>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</si>
  <si>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</si>
  <si>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</si>
  <si>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</si>
  <si>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</si>
  <si>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</si>
  <si>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</si>
  <si>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</si>
  <si>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</si>
  <si>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</si>
  <si>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</si>
  <si>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</si>
  <si>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</si>
  <si>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</si>
  <si>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</si>
  <si>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</si>
  <si>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</si>
  <si>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</si>
  <si>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</si>
  <si>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</si>
  <si>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</si>
  <si>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</si>
  <si>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</si>
  <si>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</si>
  <si>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</si>
  <si>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</si>
  <si>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</si>
  <si>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</si>
  <si>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</si>
  <si>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</si>
  <si>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</si>
  <si>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</si>
  <si>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</si>
  <si>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</si>
  <si>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</si>
  <si>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</si>
  <si>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</si>
  <si>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</si>
  <si>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</si>
  <si>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</si>
  <si>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</si>
  <si>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</si>
  <si>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</si>
  <si>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</si>
  <si>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</si>
  <si>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</si>
  <si>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</si>
  <si>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</si>
  <si>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</si>
  <si>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</si>
  <si>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</si>
  <si>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</si>
  <si>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</si>
  <si>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</si>
  <si>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</si>
  <si>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</si>
  <si>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</si>
  <si>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</si>
  <si>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</si>
  <si>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</si>
  <si>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</si>
  <si>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</si>
  <si>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</si>
  <si>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</si>
  <si>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</si>
  <si>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</si>
  <si>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</si>
  <si>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</si>
  <si>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</si>
  <si>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</si>
  <si>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</si>
  <si>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</si>
  <si>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</si>
  <si>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</si>
  <si>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</si>
  <si>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</si>
  <si>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</si>
  <si>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</si>
  <si>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</si>
  <si>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</si>
  <si>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</si>
  <si>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</si>
  <si>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</si>
  <si>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</si>
  <si>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</si>
  <si>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</si>
  <si>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</si>
  <si>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</si>
  <si>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</si>
  <si>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</si>
  <si>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</si>
  <si>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</si>
  <si>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</si>
  <si>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</si>
  <si>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</si>
  <si>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</si>
  <si>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</si>
  <si>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</si>
  <si>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</si>
  <si>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</si>
  <si>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</si>
  <si>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</si>
  <si>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</si>
  <si>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</si>
  <si>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</si>
  <si>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</si>
  <si>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</si>
  <si>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</si>
  <si>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</si>
  <si>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</si>
  <si>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</si>
  <si>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</si>
  <si>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</si>
  <si>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</si>
  <si>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</si>
  <si>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</si>
  <si>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</si>
  <si>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</si>
  <si>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</si>
  <si>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</si>
  <si>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</si>
  <si>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</si>
  <si>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</si>
  <si>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</si>
  <si>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</si>
  <si>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</si>
  <si>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</si>
  <si>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</si>
  <si>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</si>
  <si>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</si>
  <si>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</si>
  <si>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</si>
  <si>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</si>
  <si>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</si>
  <si>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</si>
  <si>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</si>
  <si>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</si>
  <si>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</si>
  <si>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</si>
  <si>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</si>
  <si>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</si>
  <si>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</si>
  <si>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</si>
  <si>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</si>
  <si>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</si>
  <si>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</si>
  <si>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</si>
  <si>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</si>
  <si>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</si>
  <si>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</si>
  <si>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</si>
  <si>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</si>
  <si>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</si>
  <si>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</si>
  <si>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</si>
  <si>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</si>
  <si>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</si>
  <si>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</si>
  <si>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</si>
  <si>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</si>
  <si>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</si>
  <si>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</si>
  <si>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</si>
  <si>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</si>
  <si>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</si>
  <si>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</si>
  <si>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</si>
  <si>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</si>
  <si>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</si>
  <si>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</si>
  <si>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</si>
  <si>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</si>
  <si>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</si>
  <si>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</si>
  <si>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</si>
  <si>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</si>
  <si>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</si>
  <si>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</si>
  <si>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</si>
  <si>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</si>
  <si>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</si>
  <si>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</si>
  <si>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</si>
  <si>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</si>
  <si>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</si>
  <si>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</si>
  <si>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</si>
  <si>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</si>
  <si>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</si>
  <si>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</si>
  <si>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</si>
  <si>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</si>
  <si>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</si>
  <si>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</si>
  <si>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</si>
  <si>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</si>
  <si>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</si>
  <si>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</si>
  <si>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</si>
  <si>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</si>
  <si>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</si>
  <si>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</si>
  <si>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</si>
  <si>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</si>
  <si>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</si>
  <si>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</si>
  <si>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</si>
  <si>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</si>
  <si>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</si>
  <si>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</si>
  <si>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</si>
  <si>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</si>
  <si>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</si>
  <si>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</si>
  <si>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</si>
  <si>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</si>
  <si>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</si>
  <si>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</si>
  <si>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</si>
  <si>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</si>
  <si>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</si>
  <si>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</si>
  <si>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</si>
  <si>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</si>
  <si>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</si>
  <si>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</si>
  <si>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</si>
  <si>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</si>
  <si>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</si>
  <si>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</si>
  <si>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</si>
  <si>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</si>
  <si>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</si>
  <si>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</si>
  <si>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</si>
  <si>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</si>
  <si>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</si>
  <si>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</si>
  <si>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</si>
  <si>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</si>
  <si>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</si>
  <si>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</si>
  <si>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</si>
  <si>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</si>
  <si>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</si>
  <si>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</si>
  <si>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</si>
  <si>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</si>
  <si>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</si>
  <si>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</si>
  <si>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</si>
  <si>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</si>
  <si>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</si>
  <si>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</si>
  <si>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</si>
  <si>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</si>
  <si>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</si>
  <si>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</si>
  <si>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</si>
  <si>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</si>
  <si>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</si>
  <si>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</si>
  <si>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</si>
  <si>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</si>
  <si>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</si>
  <si>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</si>
  <si>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</si>
  <si>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</si>
  <si>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</si>
  <si>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</si>
  <si>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</si>
  <si>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</si>
  <si>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</si>
  <si>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</si>
  <si>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</si>
  <si>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</si>
  <si>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</si>
  <si>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</si>
  <si>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</si>
  <si>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</si>
  <si>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</si>
  <si>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</si>
  <si>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</si>
  <si>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</si>
  <si>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</si>
  <si>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</si>
  <si>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</si>
  <si>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</si>
  <si>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</si>
  <si>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</si>
  <si>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</si>
  <si>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</si>
  <si>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</si>
  <si>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</si>
  <si>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</si>
  <si>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</si>
  <si>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</si>
  <si>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</si>
  <si>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</si>
  <si>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</si>
  <si>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</si>
  <si>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</si>
  <si>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</si>
  <si>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</si>
  <si>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</si>
  <si>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</si>
  <si>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</si>
  <si>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</si>
  <si>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</si>
  <si>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</si>
  <si>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</si>
  <si>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</si>
  <si>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</si>
  <si>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</si>
  <si>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</si>
  <si>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</si>
  <si>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</si>
  <si>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</si>
  <si>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</si>
  <si>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</si>
  <si>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</si>
  <si>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</si>
  <si>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</si>
  <si>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</si>
  <si>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</si>
  <si>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</si>
  <si>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</si>
  <si>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</si>
  <si>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</si>
  <si>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</si>
  <si>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</si>
  <si>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</si>
  <si>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</si>
  <si>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</si>
  <si>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</si>
  <si>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</si>
  <si>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</si>
  <si>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</si>
  <si>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</si>
  <si>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</si>
  <si>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</si>
  <si>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</si>
  <si>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</si>
  <si>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</si>
  <si>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</si>
  <si>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</si>
  <si>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</si>
  <si>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</si>
  <si>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</si>
  <si>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</si>
  <si>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</si>
  <si>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</si>
  <si>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</si>
  <si>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</si>
  <si>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</si>
  <si>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</si>
  <si>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</si>
  <si>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</si>
  <si>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</si>
  <si>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</si>
  <si>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</si>
  <si>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</si>
  <si>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</si>
  <si>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</si>
  <si>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</si>
  <si>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</si>
  <si>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</si>
  <si>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</si>
  <si>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</si>
  <si>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</si>
  <si>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</si>
  <si>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</si>
  <si>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</si>
  <si>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</si>
  <si>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</si>
  <si>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</si>
  <si>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</si>
  <si>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</si>
  <si>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</si>
  <si>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</si>
  <si>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</si>
  <si>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</si>
  <si>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</si>
  <si>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</si>
  <si>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</si>
  <si>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</si>
  <si>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</si>
  <si>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</si>
  <si>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</si>
  <si>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</si>
  <si>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</si>
  <si>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</si>
  <si>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</si>
  <si>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</si>
  <si>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</si>
  <si>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</si>
  <si>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</si>
  <si>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</si>
  <si>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</si>
  <si>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</si>
  <si>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</si>
  <si>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</si>
  <si>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</si>
  <si>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</si>
  <si>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</si>
  <si>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</si>
  <si>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</si>
  <si>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</si>
  <si>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</si>
  <si>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</si>
  <si>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</si>
  <si>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</si>
  <si>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</si>
  <si>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</si>
  <si>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</si>
  <si>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</si>
  <si>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</si>
  <si>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</si>
  <si>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</si>
  <si>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</si>
  <si>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</si>
  <si>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</si>
  <si>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</si>
  <si>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</si>
  <si>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</si>
  <si>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</si>
  <si>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</si>
  <si>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</si>
  <si>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</si>
  <si>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</si>
  <si>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</si>
  <si>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</si>
  <si>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</si>
  <si>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</si>
  <si>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</si>
  <si>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</si>
  <si>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</si>
  <si>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</si>
  <si>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</si>
  <si>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</si>
  <si>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</si>
  <si>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</si>
  <si>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</si>
  <si>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</si>
  <si>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</si>
  <si>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</si>
  <si>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</si>
  <si>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</si>
  <si>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</si>
  <si>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</si>
  <si>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</si>
  <si>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</si>
  <si>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</si>
  <si>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</si>
  <si>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</si>
  <si>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</si>
  <si>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</si>
  <si>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</si>
  <si>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</si>
  <si>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</si>
  <si>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</si>
  <si>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</si>
  <si>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</si>
  <si>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</si>
  <si>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</si>
  <si>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</si>
  <si>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</si>
  <si>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</si>
  <si>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</si>
  <si>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</si>
  <si>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</si>
  <si>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</si>
  <si>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</si>
  <si>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</si>
  <si>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</si>
  <si>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</si>
  <si>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</si>
  <si>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</si>
  <si>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</si>
  <si>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</si>
  <si>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</si>
  <si>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</si>
  <si>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</si>
  <si>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</si>
  <si>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</si>
  <si>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</si>
  <si>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</si>
  <si>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</si>
  <si>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</si>
  <si>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</si>
  <si>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</si>
  <si>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</si>
  <si>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</si>
  <si>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</si>
  <si>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</si>
  <si>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</si>
  <si>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</si>
  <si>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</si>
  <si>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</si>
  <si>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</si>
  <si>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</si>
  <si>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</si>
  <si>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</si>
  <si>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</si>
  <si>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</si>
  <si>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</si>
  <si>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</si>
  <si>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</si>
  <si>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</si>
  <si>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</si>
  <si>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</si>
  <si>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</si>
  <si>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</si>
  <si>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</si>
  <si>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</si>
  <si>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</si>
  <si>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</si>
  <si>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</si>
  <si>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</si>
  <si>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</si>
  <si>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</si>
  <si>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</si>
  <si>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</si>
  <si>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</si>
  <si>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</si>
  <si>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</si>
  <si>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</si>
  <si>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</si>
  <si>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</si>
  <si>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</si>
  <si>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</si>
  <si>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</si>
  <si>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</si>
  <si>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</si>
  <si>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</si>
  <si>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</si>
  <si>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</si>
  <si>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</si>
  <si>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</si>
  <si>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</si>
  <si>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</si>
  <si>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</si>
  <si>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</si>
  <si>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</si>
  <si>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</si>
  <si>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</si>
  <si>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</si>
  <si>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</si>
  <si>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</si>
  <si>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</si>
  <si>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</si>
  <si>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</si>
  <si>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</si>
  <si>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</si>
  <si>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</si>
  <si>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</si>
  <si>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</si>
  <si>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</si>
  <si>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</si>
  <si>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</si>
  <si>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</si>
  <si>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</si>
  <si>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</si>
  <si>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</si>
  <si>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</si>
  <si>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</si>
  <si>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</si>
  <si>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</si>
  <si>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</si>
  <si>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</si>
  <si>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</si>
  <si>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</si>
  <si>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</si>
  <si>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</si>
  <si>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</si>
  <si>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</si>
  <si>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</si>
  <si>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</si>
  <si>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</si>
  <si>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</si>
  <si>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</si>
  <si>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</si>
  <si>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</si>
  <si>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</si>
  <si>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</si>
  <si>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</si>
  <si>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</si>
  <si>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</si>
  <si>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</si>
  <si>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</si>
  <si>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</si>
  <si>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</si>
  <si>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</si>
  <si>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</si>
  <si>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</si>
  <si>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</si>
  <si>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</si>
  <si>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</si>
  <si>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</si>
  <si>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</si>
  <si>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</si>
  <si>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</si>
  <si>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</si>
  <si>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</si>
  <si>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</si>
  <si>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</si>
  <si>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</si>
  <si>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</si>
  <si>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</si>
  <si>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</si>
  <si>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</si>
  <si>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</si>
  <si>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</si>
  <si>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</si>
  <si>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</si>
  <si>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</si>
  <si>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</si>
  <si>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</si>
  <si>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</si>
  <si>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</si>
  <si>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</si>
  <si>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</si>
  <si>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</si>
  <si>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</si>
  <si>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</si>
  <si>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</si>
  <si>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</si>
  <si>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</si>
  <si>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</si>
  <si>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</si>
  <si>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</si>
  <si>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</si>
  <si>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</si>
  <si>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</si>
  <si>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</si>
  <si>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</si>
  <si>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</si>
  <si>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</si>
  <si>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</si>
  <si>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</si>
  <si>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</si>
  <si>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</si>
  <si>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</si>
  <si>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</si>
  <si>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</si>
  <si>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</si>
  <si>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</si>
  <si>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</si>
  <si>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</si>
  <si>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</si>
  <si>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</si>
  <si>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</si>
  <si>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</si>
  <si>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</si>
  <si>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</si>
  <si>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</si>
  <si>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</si>
  <si>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</si>
  <si>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</si>
  <si>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</si>
  <si>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</si>
  <si>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</si>
  <si>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</si>
  <si>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</si>
  <si>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</si>
  <si>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</si>
  <si>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</si>
  <si>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</si>
  <si>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</si>
  <si>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</si>
  <si>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</si>
  <si>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</si>
  <si>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</si>
  <si>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</si>
  <si>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</si>
  <si>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</si>
  <si>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</si>
  <si>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</si>
  <si>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</si>
  <si>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</si>
  <si>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</si>
  <si>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</si>
  <si>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</si>
  <si>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</si>
  <si>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</si>
  <si>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</si>
  <si>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</si>
  <si>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</si>
  <si>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</si>
  <si>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</si>
  <si>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</si>
  <si>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</si>
  <si>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</si>
  <si>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</si>
  <si>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</si>
  <si>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</si>
  <si>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</si>
  <si>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</si>
  <si>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</si>
  <si>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</si>
  <si>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</si>
  <si>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</si>
  <si>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</si>
  <si>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</si>
  <si>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</si>
  <si>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</si>
  <si>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</si>
  <si>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</si>
  <si>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</si>
  <si>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</si>
  <si>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</si>
  <si>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</si>
  <si>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</si>
  <si>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</si>
  <si>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</si>
  <si>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</si>
  <si>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</si>
  <si>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</si>
  <si>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</si>
  <si>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</si>
  <si>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</si>
  <si>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</si>
  <si>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</si>
  <si>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</si>
  <si>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</si>
  <si>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</si>
  <si>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</si>
  <si>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</si>
  <si>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</si>
  <si>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</si>
  <si>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</si>
  <si>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</si>
  <si>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</si>
  <si>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</si>
  <si>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</si>
  <si>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</si>
  <si>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</si>
  <si>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</si>
  <si>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</si>
  <si>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</si>
  <si>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</si>
  <si>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</si>
  <si>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</si>
  <si>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</si>
  <si>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</si>
  <si>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</si>
  <si>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</si>
  <si>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</si>
  <si>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</si>
  <si>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</si>
  <si>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</si>
  <si>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</si>
  <si>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</si>
  <si>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</si>
  <si>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</si>
  <si>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</si>
  <si>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</si>
  <si>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</si>
  <si>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</si>
  <si>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</si>
  <si>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</si>
  <si>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</si>
  <si>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</si>
  <si>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</si>
  <si>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</si>
  <si>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</si>
  <si>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</si>
  <si>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</si>
  <si>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</si>
  <si>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</si>
  <si>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</si>
  <si>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</si>
  <si>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</si>
  <si>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</si>
  <si>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</si>
  <si>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</si>
  <si>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</si>
  <si>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</si>
  <si>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</si>
  <si>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</si>
  <si>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</si>
  <si>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</si>
  <si>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</si>
  <si>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</si>
  <si>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</si>
  <si>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</si>
  <si>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</si>
  <si>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</si>
  <si>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</si>
  <si>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</si>
  <si>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</si>
  <si>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</si>
  <si>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</si>
  <si>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</si>
  <si>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</si>
  <si>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</si>
  <si>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</si>
  <si>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</si>
  <si>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</si>
  <si>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</si>
  <si>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</si>
  <si>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</si>
  <si>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</si>
  <si>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</si>
  <si>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</si>
  <si>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</si>
  <si>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</si>
  <si>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</si>
  <si>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</si>
  <si>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</si>
  <si>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</si>
  <si>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</si>
  <si>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</si>
  <si>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</si>
  <si>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</si>
  <si>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</si>
  <si>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</si>
  <si>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</si>
  <si>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</si>
  <si>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</si>
  <si>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</si>
  <si>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</si>
  <si>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</si>
  <si>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</si>
  <si>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</si>
  <si>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</si>
  <si>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</si>
  <si>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</si>
  <si>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</si>
  <si>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</si>
  <si>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</si>
  <si>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</si>
  <si>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</si>
  <si>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</si>
  <si>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</si>
  <si>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</si>
  <si>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</si>
  <si>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</si>
  <si>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</si>
  <si>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</si>
  <si>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</si>
  <si>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</si>
  <si>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</si>
  <si>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</si>
  <si>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</si>
  <si>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</si>
  <si>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</si>
  <si>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</si>
  <si>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</si>
  <si>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</si>
  <si>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</si>
  <si>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</si>
  <si>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</si>
  <si>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</si>
  <si>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</si>
  <si>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</si>
  <si>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</si>
  <si>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</si>
  <si>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</si>
  <si>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</si>
  <si>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</si>
  <si>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</si>
  <si>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</si>
  <si>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</si>
  <si>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</si>
  <si>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</si>
  <si>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</si>
  <si>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</si>
  <si>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</si>
  <si>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</si>
  <si>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</si>
  <si>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</si>
  <si>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</si>
  <si>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</si>
  <si>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</si>
  <si>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</si>
  <si>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</si>
  <si>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</si>
  <si>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</si>
  <si>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</si>
  <si>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</si>
  <si>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</si>
  <si>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</si>
  <si>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</si>
  <si>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</si>
  <si>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</si>
  <si>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</si>
  <si>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</si>
  <si>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</si>
  <si>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</si>
  <si>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</si>
  <si>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</si>
  <si>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</si>
  <si>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</si>
  <si>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</si>
  <si>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</si>
  <si>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</si>
  <si>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</si>
  <si>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</si>
  <si>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</si>
  <si>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</si>
  <si>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</si>
  <si>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</si>
  <si>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</si>
  <si>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</si>
  <si>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</si>
  <si>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</si>
  <si>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</si>
  <si>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</si>
  <si>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</si>
  <si>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</si>
  <si>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</si>
  <si>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</si>
  <si>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</si>
  <si>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</si>
  <si>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</si>
  <si>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</si>
  <si>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</si>
  <si>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</si>
  <si>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</si>
  <si>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</si>
  <si>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</si>
  <si>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</si>
  <si>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</si>
  <si>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</si>
  <si>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</si>
  <si>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</si>
  <si>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</si>
  <si>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</si>
  <si>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</si>
  <si>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</si>
  <si>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</si>
  <si>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</si>
  <si>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</si>
  <si>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</si>
  <si>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</si>
  <si>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</si>
  <si>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</si>
  <si>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</si>
  <si>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</si>
  <si>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</si>
  <si>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</si>
  <si>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</si>
  <si>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</si>
  <si>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</si>
  <si>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</si>
  <si>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</si>
  <si>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</si>
  <si>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</si>
  <si>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</si>
  <si>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</si>
  <si>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</si>
  <si>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</si>
  <si>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</si>
  <si>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</si>
  <si>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</si>
  <si>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</si>
  <si>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</si>
  <si>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</si>
  <si>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</si>
  <si>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</si>
  <si>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</si>
  <si>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</si>
  <si>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</si>
  <si>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</si>
  <si>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</si>
  <si>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</si>
  <si>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</si>
  <si>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</si>
  <si>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</si>
  <si>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</si>
  <si>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</si>
  <si>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</si>
  <si>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</si>
  <si>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</si>
  <si>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</si>
  <si>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</si>
  <si>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</si>
  <si>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</si>
  <si>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</si>
  <si>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</si>
  <si>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</si>
  <si>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</si>
  <si>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</si>
  <si>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</si>
  <si>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</si>
  <si>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</si>
  <si>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</si>
  <si>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</si>
  <si>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</si>
  <si>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</si>
  <si>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</si>
  <si>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</si>
  <si>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</si>
  <si>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</si>
  <si>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</si>
  <si>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</si>
  <si>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</si>
  <si>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</si>
  <si>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</si>
  <si>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</si>
  <si>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</si>
  <si>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</si>
  <si>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</si>
  <si>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</si>
  <si>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</si>
  <si>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</si>
  <si>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</si>
  <si>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</si>
  <si>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</si>
  <si>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</si>
  <si>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</si>
  <si>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</si>
  <si>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</si>
  <si>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</si>
  <si>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</si>
  <si>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</si>
  <si>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</si>
  <si>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</si>
  <si>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</si>
  <si>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</si>
  <si>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</si>
  <si>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</si>
  <si>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</si>
  <si>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</si>
  <si>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</si>
  <si>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</si>
  <si>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</si>
  <si>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</si>
  <si>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</si>
  <si>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</si>
  <si>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</si>
  <si>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</si>
  <si>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</si>
  <si>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</si>
  <si>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</si>
  <si>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</si>
  <si>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</si>
  <si>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</si>
  <si>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</si>
  <si>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</si>
  <si>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</si>
  <si>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</si>
  <si>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</si>
  <si>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</si>
  <si>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</si>
  <si>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</si>
  <si>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</si>
  <si>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</si>
  <si>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</si>
  <si>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</si>
  <si>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</si>
  <si>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</si>
  <si>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</si>
  <si>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</si>
  <si>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</si>
  <si>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</si>
  <si>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</si>
  <si>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</si>
  <si>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</si>
  <si>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</si>
  <si>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</si>
  <si>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</si>
  <si>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</si>
  <si>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</si>
  <si>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</si>
  <si>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</si>
  <si>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</si>
  <si>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</si>
  <si>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</si>
  <si>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</si>
  <si>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</si>
  <si>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</si>
  <si>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</si>
  <si>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</si>
  <si>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</si>
  <si>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</si>
  <si>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</si>
  <si>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</si>
  <si>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</si>
  <si>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</si>
  <si>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</si>
  <si>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</si>
  <si>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</si>
  <si>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</si>
  <si>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</si>
  <si>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</si>
  <si>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</si>
  <si>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</si>
  <si>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</si>
  <si>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</si>
  <si>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</si>
  <si>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</si>
  <si>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</si>
  <si>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</si>
  <si>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</si>
  <si>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</si>
  <si>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</si>
  <si>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</si>
  <si>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</si>
  <si>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</si>
  <si>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</si>
  <si>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</si>
  <si>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</si>
  <si>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</si>
  <si>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</si>
  <si>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</si>
  <si>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</si>
  <si>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</si>
  <si>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</si>
  <si>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</si>
  <si>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</si>
  <si>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</si>
  <si>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</si>
  <si>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</si>
  <si>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</si>
  <si>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</si>
  <si>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</si>
  <si>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</si>
  <si>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</si>
  <si>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</si>
  <si>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</si>
  <si>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</si>
  <si>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</si>
  <si>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</si>
  <si>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</si>
  <si>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</si>
  <si>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</si>
  <si>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</si>
  <si>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</si>
  <si>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</si>
  <si>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</si>
  <si>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</si>
  <si>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</si>
  <si>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</si>
  <si>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</si>
  <si>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</si>
  <si>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</si>
  <si>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</si>
  <si>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</si>
  <si>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</si>
  <si>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</si>
  <si>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</si>
  <si>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</si>
  <si>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</si>
  <si>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</si>
  <si>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</si>
  <si>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</si>
  <si>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</si>
  <si>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</si>
  <si>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</si>
  <si>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</si>
  <si>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</si>
  <si>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</si>
  <si>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</si>
  <si>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</si>
  <si>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</si>
  <si>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</si>
  <si>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</si>
  <si>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</si>
  <si>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</si>
  <si>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</si>
  <si>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</si>
  <si>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</si>
  <si>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</si>
  <si>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</si>
  <si>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</si>
  <si>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</si>
  <si>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</si>
  <si>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</si>
  <si>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</si>
  <si>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</si>
  <si>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</si>
  <si>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</si>
  <si>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</si>
  <si>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</si>
  <si>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</si>
  <si>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</si>
  <si>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</si>
  <si>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</si>
  <si>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</si>
  <si>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</si>
  <si>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</si>
  <si>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</si>
  <si>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</si>
  <si>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</si>
  <si>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</si>
  <si>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</si>
  <si>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</si>
  <si>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</si>
  <si>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</si>
  <si>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</si>
  <si>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</si>
  <si>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</si>
  <si>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</si>
  <si>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</si>
  <si>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</si>
  <si>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</si>
  <si>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</si>
  <si>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</si>
  <si>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</si>
  <si>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</si>
  <si>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</si>
  <si>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</si>
  <si>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</si>
  <si>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</si>
  <si>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</si>
  <si>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</si>
  <si>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</si>
  <si>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</si>
  <si>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</si>
  <si>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</si>
  <si>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</si>
  <si>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</si>
  <si>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</si>
  <si>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</si>
  <si>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</si>
  <si>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</si>
  <si>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</si>
  <si>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</si>
  <si>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</si>
  <si>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</si>
  <si>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</si>
  <si>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</si>
  <si>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</si>
  <si>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</si>
  <si>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</si>
  <si>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</si>
  <si>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</si>
  <si>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</si>
  <si>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</si>
  <si>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</si>
  <si>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</si>
  <si>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</si>
  <si>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</si>
  <si>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</si>
  <si>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</si>
  <si>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</si>
  <si>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</si>
  <si>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</si>
  <si>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</si>
  <si>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</si>
  <si>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</si>
  <si>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</si>
  <si>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</si>
  <si>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</si>
  <si>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</si>
  <si>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</si>
  <si>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</si>
  <si>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</si>
  <si>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</si>
  <si>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</si>
  <si>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</si>
  <si>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</si>
  <si>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</si>
  <si>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</si>
  <si>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</si>
  <si>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</si>
  <si>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</si>
  <si>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</si>
  <si>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</si>
  <si>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</si>
  <si>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</si>
  <si>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</si>
  <si>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</si>
  <si>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</si>
  <si>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</si>
  <si>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</si>
  <si>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</si>
  <si>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</si>
  <si>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</si>
  <si>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</si>
  <si>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</si>
  <si>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</si>
  <si>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</si>
  <si>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</si>
  <si>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</si>
  <si>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</si>
  <si>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</si>
  <si>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</si>
  <si>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</si>
  <si>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</si>
  <si>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</si>
  <si>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</si>
  <si>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</si>
  <si>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</si>
  <si>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</si>
  <si>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</si>
  <si>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</si>
  <si>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</si>
  <si>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</si>
  <si>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</si>
  <si>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</si>
  <si>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</si>
  <si>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</si>
  <si>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</si>
  <si>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</si>
  <si>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</si>
  <si>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</si>
  <si>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</si>
  <si>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</si>
  <si>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</si>
  <si>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</si>
  <si>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</si>
  <si>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</si>
  <si>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</si>
  <si>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</si>
  <si>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</si>
  <si>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</si>
  <si>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</si>
  <si>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</si>
  <si>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</si>
  <si>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</si>
  <si>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</si>
  <si>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</si>
  <si>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</si>
  <si>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</si>
  <si>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</si>
  <si>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</si>
  <si>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</si>
  <si>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</si>
  <si>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</si>
  <si>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</si>
  <si>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</si>
  <si>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</si>
  <si>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</si>
  <si>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</si>
  <si>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</si>
  <si>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</si>
  <si>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</si>
  <si>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</si>
  <si>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</si>
  <si>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</si>
  <si>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</si>
  <si>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</si>
  <si>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</si>
  <si>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</si>
  <si>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</si>
  <si>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</si>
  <si>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</si>
  <si>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</si>
  <si>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</si>
  <si>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</si>
  <si>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</si>
  <si>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</si>
  <si>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</si>
  <si>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</si>
  <si>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</si>
  <si>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</si>
  <si>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</si>
  <si>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</si>
  <si>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</si>
  <si>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</si>
  <si>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</si>
  <si>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</si>
  <si>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</si>
  <si>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</si>
  <si>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</si>
  <si>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</si>
  <si>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</si>
  <si>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</si>
  <si>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</si>
  <si>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</si>
  <si>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</si>
  <si>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</si>
  <si>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</si>
  <si>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</si>
  <si>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</si>
  <si>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</si>
  <si>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</si>
  <si>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</si>
  <si>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</si>
  <si>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</si>
  <si>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</si>
  <si>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</si>
  <si>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</si>
  <si>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</si>
  <si>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</si>
  <si>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</si>
  <si>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</si>
  <si>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</si>
  <si>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</si>
  <si>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</si>
  <si>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</si>
  <si>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</si>
  <si>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</si>
  <si>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</si>
  <si>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</si>
  <si>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</si>
  <si>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</si>
  <si>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</si>
  <si>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</si>
  <si>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</si>
  <si>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</si>
  <si>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</si>
  <si>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</si>
  <si>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</si>
  <si>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</si>
  <si>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</si>
  <si>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</si>
  <si>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</si>
  <si>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</si>
  <si>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</si>
  <si>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</si>
  <si>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</si>
  <si>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</si>
  <si>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</si>
  <si>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</si>
  <si>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</si>
  <si>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</si>
  <si>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</si>
  <si>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</si>
  <si>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</si>
  <si>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</si>
  <si>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</si>
  <si>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</si>
  <si>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</si>
  <si>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</si>
  <si>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</si>
  <si>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</si>
  <si>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</si>
  <si>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</si>
  <si>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</si>
  <si>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</si>
  <si>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</si>
  <si>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</si>
  <si>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</si>
  <si>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</si>
  <si>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</si>
  <si>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</si>
  <si>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</si>
  <si>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</si>
  <si>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</si>
  <si>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</si>
  <si>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</si>
  <si>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</si>
  <si>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</si>
  <si>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</si>
  <si>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</si>
  <si>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</si>
  <si>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</si>
  <si>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</si>
  <si>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</si>
  <si>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</si>
  <si>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</si>
  <si>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</si>
  <si>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</si>
  <si>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</si>
  <si>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</si>
  <si>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</si>
  <si>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</si>
  <si>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</si>
  <si>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</si>
  <si>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</si>
  <si>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</si>
  <si>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</si>
  <si>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</si>
  <si>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</si>
  <si>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</si>
  <si>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</si>
  <si>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</si>
  <si>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</si>
  <si>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</si>
  <si>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</si>
  <si>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</si>
  <si>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</si>
  <si>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</si>
  <si>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</si>
  <si>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</si>
  <si>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</si>
  <si>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</si>
  <si>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</si>
  <si>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</si>
  <si>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</si>
  <si>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</si>
  <si>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</si>
  <si>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</si>
  <si>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</si>
  <si>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</si>
  <si>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</si>
  <si>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</si>
  <si>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</si>
  <si>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</si>
  <si>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</si>
  <si>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</si>
  <si>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</si>
  <si>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</si>
  <si>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</si>
  <si>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</si>
  <si>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</si>
  <si>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</si>
  <si>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</si>
  <si>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</si>
  <si>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</si>
  <si>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</si>
  <si>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</si>
  <si>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</si>
  <si>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</si>
  <si>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</si>
  <si>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</si>
  <si>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</si>
  <si>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</si>
  <si>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</si>
  <si>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</si>
  <si>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</si>
  <si>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</si>
  <si>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</si>
  <si>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</si>
  <si>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</si>
  <si>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</si>
  <si>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</si>
  <si>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</si>
  <si>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</si>
  <si>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</si>
  <si>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</si>
  <si>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</si>
  <si>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</si>
  <si>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</si>
  <si>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</si>
  <si>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</si>
  <si>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</si>
  <si>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</si>
  <si>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</si>
  <si>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</si>
  <si>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</si>
  <si>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</si>
  <si>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</si>
  <si>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</si>
  <si>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</si>
  <si>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</si>
  <si>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</si>
  <si>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</si>
  <si>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</si>
  <si>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</si>
  <si>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</si>
  <si>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</si>
  <si>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</si>
  <si>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</si>
  <si>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</si>
  <si>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</si>
  <si>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</si>
  <si>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</si>
  <si>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</si>
  <si>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</si>
  <si>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</si>
  <si>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</si>
  <si>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</si>
  <si>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</si>
  <si>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</si>
  <si>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</si>
  <si>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</si>
  <si>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</si>
  <si>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</si>
  <si>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</si>
  <si>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</si>
  <si>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</si>
  <si>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</si>
  <si>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</si>
  <si>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</si>
  <si>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</si>
  <si>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</si>
  <si>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</si>
  <si>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</si>
  <si>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</si>
  <si>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</si>
  <si>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</si>
  <si>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</si>
  <si>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</si>
  <si>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</si>
  <si>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</si>
  <si>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</si>
  <si>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</si>
  <si>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</si>
  <si>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</si>
  <si>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</si>
  <si>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</si>
  <si>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</si>
  <si>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</si>
  <si>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</si>
  <si>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</si>
  <si>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</si>
  <si>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</si>
  <si>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</si>
  <si>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</si>
  <si>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</si>
  <si>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</si>
  <si>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</si>
  <si>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</si>
  <si>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</si>
  <si>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</si>
  <si>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</si>
  <si>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</si>
  <si>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</si>
  <si>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</si>
  <si>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</si>
  <si>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</si>
  <si>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</si>
  <si>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</si>
  <si>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</si>
  <si>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</si>
  <si>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</si>
  <si>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</si>
  <si>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</si>
  <si>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</si>
  <si>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</si>
  <si>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</si>
  <si>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</si>
  <si>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</si>
  <si>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</si>
  <si>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</si>
  <si>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</si>
  <si>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</si>
  <si>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</si>
  <si>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</si>
  <si>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</si>
  <si>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</si>
  <si>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</si>
  <si>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</si>
  <si>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</si>
  <si>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</si>
  <si>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</si>
  <si>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</si>
  <si>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</si>
  <si>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</si>
  <si>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</si>
  <si>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</si>
  <si>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</si>
  <si>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</si>
  <si>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</si>
  <si>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</si>
  <si>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</si>
  <si>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</si>
  <si>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</si>
  <si>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</si>
  <si>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</si>
  <si>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</si>
  <si>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</si>
  <si>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</si>
  <si>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</si>
  <si>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</si>
  <si>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</si>
  <si>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</si>
  <si>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</si>
  <si>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</si>
  <si>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</si>
  <si>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</si>
  <si>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</si>
  <si>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</si>
  <si>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</si>
  <si>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</si>
  <si>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</si>
  <si>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</si>
  <si>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</si>
  <si>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</si>
  <si>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</si>
  <si>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</si>
  <si>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</si>
  <si>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</si>
  <si>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</si>
  <si>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</si>
  <si>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</si>
  <si>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</si>
  <si>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</si>
  <si>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</si>
  <si>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</si>
  <si>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</si>
  <si>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</si>
  <si>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</si>
  <si>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</si>
  <si>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</si>
  <si>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</si>
  <si>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</si>
  <si>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</si>
  <si>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</si>
  <si>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</si>
  <si>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</si>
  <si>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</si>
  <si>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</si>
  <si>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</si>
  <si>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</si>
  <si>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</si>
  <si>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</si>
  <si>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</si>
  <si>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</si>
  <si>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</si>
  <si>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</si>
  <si>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</si>
  <si>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</si>
  <si>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</si>
  <si>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</si>
  <si>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</si>
  <si>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</si>
  <si>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</si>
  <si>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</si>
  <si>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</si>
  <si>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</si>
  <si>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</si>
  <si>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</si>
  <si>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</si>
  <si>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</si>
  <si>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</si>
  <si>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</si>
  <si>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</si>
  <si>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</si>
  <si>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</si>
  <si>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</si>
  <si>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</si>
  <si>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</si>
  <si>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</si>
  <si>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</si>
  <si>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</si>
  <si>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</si>
  <si>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</si>
  <si>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</si>
  <si>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</si>
  <si>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</si>
  <si>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</si>
  <si>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</si>
  <si>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</si>
  <si>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</si>
  <si>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</si>
  <si>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</si>
  <si>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</si>
  <si>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</si>
  <si>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</si>
  <si>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</si>
  <si>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</si>
  <si>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</si>
  <si>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</si>
  <si>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</si>
  <si>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</si>
  <si>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</si>
  <si>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</si>
  <si>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</si>
  <si>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</si>
  <si>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</si>
  <si>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</si>
  <si>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</si>
  <si>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</si>
  <si>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</si>
  <si>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</si>
  <si>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</si>
  <si>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</si>
  <si>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</si>
  <si>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</si>
  <si>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</si>
  <si>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</si>
  <si>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</si>
  <si>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</si>
  <si>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</si>
  <si>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</si>
  <si>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</si>
  <si>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</si>
  <si>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</si>
  <si>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</si>
  <si>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</si>
  <si>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</si>
  <si>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</si>
  <si>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</si>
  <si>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</si>
  <si>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</si>
  <si>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</si>
  <si>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</si>
  <si>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</si>
  <si>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</si>
  <si>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</si>
  <si>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</si>
  <si>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</si>
  <si>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</si>
  <si>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</si>
  <si>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</si>
  <si>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</si>
  <si>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</si>
  <si>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</si>
  <si>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</si>
  <si>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</si>
  <si>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</si>
  <si>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</si>
  <si>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</si>
  <si>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</si>
  <si>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</si>
  <si>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</si>
  <si>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</si>
  <si>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</si>
  <si>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</si>
  <si>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</si>
  <si>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</si>
  <si>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</si>
  <si>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</si>
  <si>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</si>
  <si>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</si>
  <si>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</si>
  <si>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</si>
  <si>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</si>
  <si>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</si>
  <si>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</si>
  <si>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</si>
  <si>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</si>
  <si>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</si>
  <si>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</si>
  <si>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</si>
  <si>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</si>
  <si>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</si>
  <si>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</si>
  <si>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</si>
  <si>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</si>
  <si>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</si>
  <si>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</si>
  <si>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</si>
  <si>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</si>
  <si>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</si>
  <si>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</si>
  <si>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</si>
  <si>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</si>
  <si>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</si>
  <si>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</si>
  <si>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</si>
  <si>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</si>
  <si>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</si>
  <si>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</si>
  <si>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</si>
  <si>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</si>
  <si>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</si>
  <si>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</si>
  <si>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</si>
  <si>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</si>
  <si>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</si>
  <si>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</si>
  <si>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</si>
  <si>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</si>
  <si>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</si>
  <si>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</si>
  <si>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</si>
  <si>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</si>
  <si>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</si>
  <si>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</si>
  <si>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</si>
  <si>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</si>
  <si>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</si>
  <si>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</si>
  <si>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</si>
  <si>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</si>
  <si>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</si>
  <si>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</si>
  <si>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</si>
  <si>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</si>
  <si>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</si>
  <si>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</si>
  <si>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</si>
  <si>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</si>
  <si>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</si>
  <si>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</si>
  <si>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</si>
  <si>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</si>
  <si>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</si>
  <si>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</si>
  <si>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</si>
  <si>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</si>
  <si>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</si>
  <si>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</si>
  <si>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</si>
  <si>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</si>
  <si>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</si>
  <si>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</si>
  <si>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</si>
  <si>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</si>
  <si>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</si>
  <si>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</si>
  <si>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</si>
  <si>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</si>
  <si>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</si>
  <si>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</si>
  <si>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</si>
  <si>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</si>
  <si>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</si>
  <si>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</si>
  <si>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</si>
  <si>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</si>
  <si>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</si>
  <si>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</si>
  <si>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</si>
  <si>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</si>
  <si>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</si>
  <si>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</si>
  <si>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</si>
  <si>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</si>
  <si>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</si>
  <si>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</si>
  <si>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</si>
  <si>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</si>
  <si>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</si>
  <si>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</si>
  <si>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</si>
  <si>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</si>
  <si>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</si>
  <si>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</si>
  <si>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</si>
  <si>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</si>
  <si>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</si>
  <si>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</si>
  <si>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</si>
  <si>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</si>
  <si>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</si>
  <si>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</si>
  <si>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</si>
  <si>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</si>
  <si>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</si>
  <si>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</si>
  <si>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</si>
  <si>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</si>
  <si>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</si>
  <si>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</si>
  <si>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</si>
  <si>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</si>
  <si>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</si>
  <si>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</si>
  <si>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</si>
  <si>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</si>
  <si>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</si>
  <si>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</si>
  <si>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</si>
  <si>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</si>
  <si>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</si>
  <si>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</si>
  <si>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</si>
  <si>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</si>
  <si>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</si>
  <si>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</si>
  <si>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</si>
  <si>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</si>
  <si>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</si>
  <si>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</si>
  <si>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</si>
  <si>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</si>
  <si>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</si>
  <si>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</si>
  <si>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</si>
  <si>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</si>
  <si>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</si>
  <si>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</si>
  <si>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</si>
  <si>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</si>
  <si>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</si>
  <si>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</si>
  <si>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</si>
  <si>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</si>
  <si>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</si>
  <si>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</si>
  <si>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</si>
  <si>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</si>
  <si>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</si>
  <si>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</si>
  <si>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</si>
  <si>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</si>
  <si>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</si>
  <si>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</si>
  <si>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</si>
  <si>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</si>
  <si>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</si>
  <si>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</si>
  <si>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</si>
  <si>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</si>
  <si>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</si>
  <si>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</si>
  <si>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</si>
  <si>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</si>
  <si>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</si>
  <si>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</si>
  <si>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</si>
  <si>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</si>
  <si>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</si>
  <si>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</si>
  <si>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</si>
  <si>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</si>
  <si>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</si>
  <si>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</si>
  <si>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</si>
  <si>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</si>
  <si>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</si>
  <si>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</si>
  <si>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</si>
  <si>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</si>
  <si>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</si>
  <si>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</si>
  <si>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</si>
  <si>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</si>
  <si>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</si>
  <si>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</si>
  <si>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</si>
  <si>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</si>
  <si>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</si>
  <si>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</si>
  <si>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</si>
  <si>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</si>
  <si>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</si>
  <si>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</si>
  <si>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</si>
  <si>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</si>
  <si>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</si>
  <si>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</si>
  <si>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</si>
  <si>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</si>
  <si>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</si>
  <si>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</si>
  <si>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</si>
  <si>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</si>
  <si>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</si>
  <si>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</si>
  <si>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</si>
  <si>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</si>
  <si>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</si>
  <si>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</si>
  <si>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</si>
  <si>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</si>
  <si>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</si>
  <si>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</si>
  <si>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</si>
  <si>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</si>
  <si>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</si>
  <si>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</si>
  <si>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</si>
  <si>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</si>
  <si>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</si>
  <si>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</si>
  <si>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</si>
  <si>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</si>
  <si>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</si>
  <si>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</si>
  <si>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</si>
  <si>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</si>
  <si>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</si>
  <si>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</si>
  <si>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</si>
  <si>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</si>
  <si>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</si>
  <si>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</si>
  <si>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</si>
  <si>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</si>
  <si>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</si>
  <si>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</si>
  <si>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</si>
  <si>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</si>
  <si>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</si>
  <si>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</si>
  <si>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</si>
  <si>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</si>
  <si>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</si>
  <si>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</si>
  <si>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</si>
  <si>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</si>
  <si>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</si>
  <si>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</si>
  <si>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</si>
  <si>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</si>
  <si>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</si>
  <si>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</si>
  <si>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</si>
  <si>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</si>
  <si>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</si>
  <si>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</si>
  <si>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</si>
  <si>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</si>
  <si>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</si>
  <si>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</si>
  <si>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</si>
  <si>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</si>
  <si>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</si>
  <si>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</si>
  <si>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</si>
  <si>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</si>
  <si>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</si>
  <si>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</si>
  <si>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</si>
  <si>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</si>
  <si>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</si>
  <si>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</si>
  <si>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</si>
  <si>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</si>
  <si>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</si>
  <si>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</si>
  <si>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</si>
  <si>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</si>
  <si>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</si>
  <si>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</si>
  <si>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</si>
  <si>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</si>
  <si>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</si>
  <si>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</si>
  <si>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</si>
  <si>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</si>
  <si>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</si>
  <si>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</si>
  <si>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</si>
  <si>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</si>
  <si>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</si>
  <si>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</si>
  <si>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</si>
  <si>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</si>
  <si>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</si>
  <si>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</si>
  <si>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</si>
  <si>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</si>
  <si>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</si>
  <si>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</si>
  <si>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</si>
  <si>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</si>
  <si>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</si>
  <si>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</si>
  <si>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</si>
  <si>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</si>
  <si>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</si>
  <si>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</si>
  <si>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</si>
  <si>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</si>
  <si>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</si>
  <si>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</si>
  <si>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</si>
  <si>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</si>
  <si>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</si>
  <si>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</si>
  <si>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</si>
  <si>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</si>
  <si>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</si>
  <si>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</si>
  <si>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</si>
  <si>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</si>
  <si>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</si>
  <si>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</si>
  <si>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</si>
  <si>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</si>
  <si>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</si>
  <si>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</si>
  <si>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</si>
  <si>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</si>
  <si>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</si>
  <si>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</si>
  <si>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</si>
  <si>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</si>
  <si>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</si>
  <si>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</si>
  <si>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</si>
  <si>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</si>
  <si>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</si>
  <si>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</si>
  <si>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</si>
  <si>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</si>
  <si>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</si>
  <si>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</si>
  <si>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</si>
  <si>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</si>
  <si>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</si>
  <si>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</si>
  <si>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</si>
  <si>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</si>
  <si>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</si>
  <si>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</si>
  <si>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</si>
  <si>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</si>
  <si>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</si>
  <si>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</si>
  <si>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</si>
  <si>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</si>
  <si>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</si>
  <si>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</si>
  <si>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</si>
  <si>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</si>
  <si>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</si>
  <si>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</si>
  <si>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</si>
  <si>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</si>
  <si>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</si>
  <si>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</si>
  <si>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</si>
  <si>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</si>
  <si>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</si>
  <si>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</si>
  <si>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</si>
  <si>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</si>
  <si>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</si>
  <si>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</si>
  <si>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</si>
  <si>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</si>
  <si>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</si>
  <si>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</si>
  <si>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</si>
  <si>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</si>
  <si>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</si>
  <si>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</si>
  <si>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</si>
  <si>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</si>
  <si>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</si>
  <si>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</si>
  <si>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</si>
  <si>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</si>
  <si>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</si>
  <si>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</si>
  <si>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</si>
  <si>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</si>
  <si>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</si>
  <si>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</si>
  <si>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</si>
  <si>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</si>
  <si>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</si>
  <si>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</si>
  <si>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</si>
  <si>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</si>
  <si>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</si>
  <si>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</si>
  <si>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</si>
  <si>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</si>
  <si>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</si>
  <si>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</si>
  <si>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</si>
  <si>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</si>
  <si>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</si>
  <si>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</si>
  <si>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</si>
  <si>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</si>
  <si>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</si>
  <si>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</si>
  <si>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</si>
  <si>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</si>
  <si>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</si>
  <si>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</si>
  <si>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</si>
  <si>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</si>
  <si>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</si>
  <si>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</si>
  <si>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</si>
  <si>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</si>
  <si>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</si>
  <si>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</si>
  <si>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</si>
  <si>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</si>
  <si>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</si>
  <si>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</si>
  <si>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</si>
  <si>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</si>
  <si>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</si>
  <si>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</si>
  <si>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</si>
  <si>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</si>
  <si>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</si>
  <si>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</si>
  <si>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</si>
  <si>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</si>
  <si>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</si>
  <si>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</si>
  <si>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</si>
  <si>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</si>
  <si>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</si>
  <si>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</si>
  <si>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</si>
  <si>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</si>
  <si>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</si>
  <si>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</si>
  <si>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</si>
  <si>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</si>
  <si>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</si>
  <si>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</si>
  <si>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</si>
  <si>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</si>
  <si>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</si>
  <si>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</si>
  <si>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</si>
  <si>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</si>
  <si>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</si>
  <si>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</si>
  <si>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</si>
  <si>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</si>
  <si>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</si>
  <si>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</si>
  <si>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</si>
  <si>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</si>
  <si>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</si>
  <si>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</si>
  <si>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</si>
  <si>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</si>
  <si>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</si>
  <si>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</si>
  <si>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</si>
  <si>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</si>
  <si>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</si>
  <si>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</si>
  <si>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</si>
  <si>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</si>
  <si>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</si>
  <si>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</si>
  <si>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</si>
  <si>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</si>
  <si>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</si>
  <si>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</si>
  <si>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</si>
  <si>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</si>
  <si>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</si>
  <si>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</si>
  <si>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</si>
  <si>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</si>
  <si>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</si>
  <si>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</si>
  <si>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</si>
  <si>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</si>
  <si>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</si>
  <si>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</si>
  <si>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</si>
  <si>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</si>
  <si>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</si>
  <si>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</si>
  <si>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</si>
  <si>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</si>
  <si>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</si>
  <si>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</si>
  <si>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</si>
  <si>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</si>
  <si>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</si>
  <si>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</si>
  <si>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</si>
  <si>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</si>
  <si>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</si>
  <si>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</si>
  <si>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</si>
  <si>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</si>
  <si>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</si>
  <si>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</si>
  <si>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</si>
  <si>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</si>
  <si>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</si>
  <si>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</si>
  <si>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</si>
  <si>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</si>
  <si>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</si>
  <si>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</si>
  <si>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</si>
  <si>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</si>
  <si>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</si>
  <si>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</si>
  <si>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</si>
  <si>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</si>
  <si>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</si>
  <si>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</si>
  <si>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</si>
  <si>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</si>
  <si>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</si>
  <si>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</si>
  <si>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</si>
  <si>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</si>
  <si>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</si>
  <si>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</si>
  <si>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</si>
  <si>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</si>
  <si>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</si>
  <si>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</si>
  <si>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</si>
  <si>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</si>
  <si>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</si>
  <si>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</si>
  <si>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</si>
  <si>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</si>
  <si>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</si>
  <si>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</si>
  <si>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</si>
  <si>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</si>
  <si>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</si>
  <si>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</si>
  <si>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</si>
  <si>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</si>
  <si>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</si>
  <si>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</si>
  <si>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</si>
  <si>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</si>
  <si>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</si>
  <si>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</si>
  <si>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</si>
  <si>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</si>
  <si>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</si>
  <si>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</si>
  <si>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</si>
  <si>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</si>
  <si>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</si>
  <si>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</si>
  <si>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</si>
  <si>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</si>
  <si>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</si>
  <si>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</si>
  <si>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</si>
  <si>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</si>
  <si>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</si>
  <si>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</si>
  <si>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</si>
  <si>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</si>
  <si>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</si>
  <si>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</si>
  <si>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</si>
  <si>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</si>
  <si>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</si>
  <si>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</si>
  <si>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</si>
  <si>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</si>
  <si>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</si>
  <si>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</si>
  <si>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</si>
  <si>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</si>
  <si>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</si>
  <si>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</si>
  <si>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</si>
  <si>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</si>
  <si>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</si>
  <si>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</si>
  <si>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</si>
  <si>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</si>
  <si>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</si>
  <si>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</si>
  <si>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</si>
  <si>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</si>
  <si>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</si>
  <si>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</si>
  <si>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</si>
  <si>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</si>
  <si>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</si>
  <si>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</si>
  <si>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</si>
  <si>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</si>
  <si>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</si>
  <si>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</si>
  <si>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</si>
  <si>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</si>
  <si>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</si>
  <si>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</si>
  <si>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</si>
  <si>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</si>
  <si>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</si>
  <si>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</si>
  <si>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</si>
  <si>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</si>
  <si>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</si>
  <si>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</si>
  <si>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</si>
  <si>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</si>
  <si>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</si>
  <si>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</si>
  <si>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</si>
  <si>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</si>
  <si>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</si>
  <si>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</si>
  <si>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</si>
  <si>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</si>
  <si>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</si>
  <si>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</si>
  <si>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</si>
  <si>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</si>
  <si>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</si>
  <si>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</si>
  <si>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</si>
  <si>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</si>
  <si>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</si>
  <si>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</si>
  <si>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</si>
  <si>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</si>
  <si>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</si>
  <si>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</si>
  <si>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</si>
  <si>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</si>
  <si>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</si>
  <si>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</si>
  <si>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</si>
  <si>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</si>
  <si>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</si>
  <si>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</si>
  <si>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</si>
  <si>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</si>
  <si>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</si>
  <si>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</si>
  <si>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</si>
  <si>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</si>
  <si>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</si>
  <si>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</si>
  <si>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</si>
  <si>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</si>
  <si>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</si>
  <si>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</si>
  <si>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</si>
  <si>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</si>
  <si>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</si>
  <si>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</si>
  <si>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</si>
  <si>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</si>
  <si>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</si>
  <si>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</si>
  <si>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</si>
  <si>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</si>
  <si>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</si>
  <si>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</si>
  <si>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</si>
  <si>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</si>
  <si>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</si>
  <si>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</si>
  <si>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</si>
  <si>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</si>
  <si>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</si>
  <si>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</si>
  <si>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</si>
  <si>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</si>
  <si>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</si>
  <si>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</si>
  <si>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</si>
  <si>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</si>
  <si>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</si>
  <si>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</si>
  <si>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</si>
  <si>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</si>
  <si>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</si>
  <si>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</si>
  <si>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</si>
  <si>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</si>
  <si>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</si>
  <si>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</si>
  <si>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</si>
  <si>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</si>
  <si>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</si>
  <si>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</si>
  <si>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</si>
  <si>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</si>
  <si>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</si>
  <si>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</si>
  <si>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</si>
  <si>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</si>
  <si>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</si>
  <si>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</si>
  <si>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</si>
  <si>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</si>
  <si>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</si>
  <si>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</si>
  <si>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</si>
  <si>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</si>
  <si>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</si>
  <si>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</si>
  <si>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</si>
  <si>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</si>
  <si>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</si>
  <si>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</si>
  <si>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</si>
  <si>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</si>
  <si>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</si>
  <si>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</si>
  <si>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</si>
  <si>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</si>
  <si>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</si>
  <si>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</si>
  <si>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</si>
  <si>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</si>
  <si>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</si>
  <si>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</si>
  <si>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</si>
  <si>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</si>
  <si>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</si>
  <si>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</si>
  <si>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</si>
  <si>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</si>
  <si>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</si>
  <si>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</si>
  <si>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</si>
  <si>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</si>
  <si>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</si>
  <si>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</si>
  <si>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</si>
  <si>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</si>
  <si>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</si>
  <si>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</si>
  <si>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</si>
  <si>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</si>
  <si>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</si>
  <si>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</si>
  <si>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</si>
  <si>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</si>
  <si>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</si>
  <si>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</si>
  <si>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</si>
  <si>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</si>
  <si>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</si>
  <si>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</si>
  <si>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</si>
  <si>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</si>
  <si>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</si>
  <si>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</si>
  <si>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</si>
  <si>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</si>
  <si>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</si>
  <si>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</si>
  <si>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</si>
  <si>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</si>
  <si>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</si>
  <si>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</si>
  <si>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</si>
  <si>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</si>
  <si>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</si>
  <si>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</si>
  <si>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</si>
  <si>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</si>
  <si>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</si>
  <si>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</si>
  <si>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</si>
  <si>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</si>
  <si>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</si>
  <si>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</si>
  <si>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</si>
  <si>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</si>
  <si>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</si>
  <si>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</si>
  <si>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</si>
  <si>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</si>
  <si>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</si>
  <si>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</si>
  <si>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</si>
  <si>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</si>
  <si>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</si>
  <si>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</si>
  <si>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</si>
  <si>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</si>
  <si>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</si>
  <si>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</si>
  <si>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</si>
  <si>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</si>
  <si>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</si>
  <si>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</si>
  <si>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</si>
  <si>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</si>
  <si>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</si>
  <si>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</si>
  <si>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</si>
  <si>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</si>
  <si>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</si>
  <si>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</si>
  <si>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</si>
  <si>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</si>
  <si>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</si>
  <si>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</si>
  <si>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</si>
  <si>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</si>
  <si>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</si>
  <si>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</si>
  <si>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</si>
  <si>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</si>
  <si>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</si>
  <si>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</si>
  <si>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</si>
  <si>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</si>
  <si>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</si>
  <si>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</si>
  <si>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</si>
  <si>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</si>
  <si>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</si>
  <si>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</si>
  <si>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</si>
  <si>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</si>
  <si>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</si>
  <si>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</si>
  <si>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</si>
  <si>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</si>
  <si>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</si>
  <si>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</si>
  <si>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</si>
  <si>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</si>
  <si>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</si>
  <si>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</si>
  <si>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</si>
  <si>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</si>
  <si>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</si>
  <si>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</si>
  <si>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</si>
  <si>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</si>
  <si>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</si>
  <si>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</si>
  <si>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</si>
  <si>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</si>
  <si>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</si>
  <si>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</si>
  <si>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</si>
  <si>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</si>
  <si>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</si>
  <si>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</si>
  <si>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</si>
  <si>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</si>
  <si>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</si>
  <si>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</si>
  <si>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</si>
  <si>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</si>
  <si>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</si>
  <si>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</si>
  <si>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</si>
  <si>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</si>
  <si>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</si>
  <si>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</si>
  <si>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</si>
  <si>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</si>
  <si>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</si>
  <si>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</si>
  <si>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</si>
  <si>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</si>
  <si>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</si>
  <si>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</si>
  <si>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</si>
  <si>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</si>
  <si>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</si>
  <si>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</si>
  <si>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</si>
  <si>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</si>
  <si>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</si>
  <si>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</si>
  <si>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</si>
  <si>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</si>
  <si>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</si>
  <si>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</si>
  <si>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</si>
  <si>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</si>
  <si>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</si>
  <si>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</si>
  <si>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</si>
  <si>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</si>
  <si>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</si>
  <si>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</si>
  <si>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</si>
  <si>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</si>
  <si>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</si>
  <si>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</si>
  <si>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</si>
  <si>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</si>
  <si>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</si>
  <si>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</si>
  <si>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</si>
  <si>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</si>
  <si>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</si>
  <si>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</si>
  <si>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</si>
  <si>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</si>
  <si>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</si>
  <si>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</si>
  <si>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</si>
  <si>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</si>
  <si>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</si>
  <si>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</si>
  <si>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</si>
  <si>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</si>
  <si>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</si>
  <si>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</si>
  <si>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</si>
  <si>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</si>
  <si>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</si>
  <si>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</si>
  <si>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</si>
  <si>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</si>
  <si>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</si>
  <si>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</si>
  <si>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</si>
  <si>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</si>
  <si>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</si>
  <si>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</si>
  <si>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</si>
  <si>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</si>
  <si>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</si>
  <si>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</si>
  <si>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</si>
  <si>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</si>
  <si>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</si>
  <si>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</si>
  <si>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</si>
  <si>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</si>
  <si>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</si>
  <si>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</si>
  <si>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</si>
  <si>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</si>
  <si>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</si>
  <si>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</si>
  <si>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</si>
  <si>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</si>
  <si>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</si>
  <si>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</si>
  <si>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</si>
  <si>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</si>
  <si>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</si>
  <si>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</si>
  <si>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</si>
  <si>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</si>
  <si>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</si>
  <si>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</si>
  <si>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</si>
  <si>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</si>
  <si>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</si>
  <si>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</si>
  <si>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</si>
  <si>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</si>
  <si>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</si>
  <si>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</si>
  <si>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</si>
  <si>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</si>
  <si>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</si>
  <si>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</si>
  <si>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</si>
  <si>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</si>
  <si>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</si>
  <si>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</si>
  <si>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</si>
  <si>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</si>
  <si>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</si>
  <si>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</si>
  <si>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</si>
  <si>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</si>
  <si>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</si>
  <si>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</si>
  <si>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</si>
  <si>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</si>
  <si>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</si>
  <si>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</si>
  <si>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</si>
  <si>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</si>
  <si>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</si>
  <si>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</si>
  <si>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</si>
  <si>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</si>
  <si>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</si>
  <si>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</si>
  <si>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</si>
  <si>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</si>
  <si>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</si>
  <si>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</si>
  <si>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</si>
  <si>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</si>
  <si>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</si>
  <si>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</si>
  <si>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</si>
  <si>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</si>
  <si>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</si>
  <si>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</si>
  <si>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</si>
  <si>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</si>
  <si>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</si>
  <si>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</si>
  <si>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</si>
  <si>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</si>
  <si>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</si>
  <si>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</si>
  <si>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</si>
  <si>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</si>
  <si>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</si>
  <si>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</si>
  <si>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</si>
  <si>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</si>
  <si>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</si>
  <si>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</si>
  <si>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</si>
  <si>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</si>
  <si>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</si>
  <si>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</si>
  <si>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</si>
  <si>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</si>
  <si>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</si>
  <si>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</si>
  <si>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</si>
  <si>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</si>
  <si>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</si>
  <si>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</si>
  <si>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</si>
  <si>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</si>
  <si>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</si>
  <si>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</si>
  <si>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</si>
  <si>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</si>
  <si>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</si>
  <si>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</si>
  <si>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</si>
  <si>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</si>
  <si>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</si>
  <si>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</si>
  <si>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</si>
  <si>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</si>
  <si>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</si>
  <si>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</si>
  <si>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</si>
  <si>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</si>
  <si>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</si>
  <si>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</si>
  <si>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</si>
  <si>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</si>
  <si>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</si>
  <si>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</si>
  <si>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</si>
  <si>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</si>
  <si>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</si>
  <si>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</si>
  <si>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</si>
  <si>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</si>
  <si>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</si>
  <si>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</si>
  <si>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</si>
  <si>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</si>
  <si>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</si>
  <si>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</si>
  <si>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</si>
  <si>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</si>
  <si>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</si>
  <si>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</si>
  <si>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</si>
  <si>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</si>
  <si>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</si>
  <si>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</si>
  <si>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</si>
  <si>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</si>
  <si>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</si>
  <si>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</si>
  <si>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</si>
  <si>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</si>
  <si>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</si>
  <si>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</si>
  <si>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</si>
  <si>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</si>
  <si>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</si>
  <si>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</si>
  <si>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</si>
  <si>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</si>
  <si>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</si>
  <si>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</si>
  <si>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</si>
  <si>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</si>
  <si>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</si>
  <si>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</si>
  <si>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</si>
  <si>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</si>
  <si>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</si>
  <si>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</si>
  <si>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</si>
  <si>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</si>
  <si>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</si>
  <si>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</si>
  <si>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</si>
  <si>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</si>
  <si>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</si>
  <si>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</si>
  <si>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</si>
  <si>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</si>
  <si>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</si>
  <si>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</si>
  <si>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</si>
  <si>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</si>
  <si>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</si>
  <si>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</si>
  <si>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</si>
  <si>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</si>
  <si>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</si>
  <si>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</si>
  <si>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</si>
  <si>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</si>
  <si>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</si>
  <si>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</si>
  <si>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</si>
  <si>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</si>
  <si>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</si>
  <si>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</si>
  <si>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</si>
  <si>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</si>
  <si>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</si>
  <si>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</si>
  <si>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</si>
  <si>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</si>
  <si>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</si>
  <si>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</si>
  <si>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</si>
  <si>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</si>
  <si>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</si>
  <si>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</si>
  <si>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</si>
  <si>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</si>
  <si>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</si>
  <si>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</si>
  <si>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</si>
  <si>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</si>
  <si>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</si>
  <si>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</si>
  <si>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</si>
  <si>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</si>
  <si>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</si>
  <si>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</si>
  <si>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</si>
  <si>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</si>
  <si>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</si>
  <si>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</si>
  <si>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</si>
  <si>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</si>
  <si>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</si>
  <si>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</si>
  <si>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</si>
  <si>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</si>
  <si>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</si>
  <si>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</si>
  <si>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</si>
  <si>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</si>
  <si>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</si>
  <si>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</si>
  <si>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</si>
  <si>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</si>
  <si>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</si>
  <si>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</si>
  <si>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</si>
  <si>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</si>
  <si>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</si>
  <si>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</si>
  <si>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</si>
  <si>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</si>
  <si>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</si>
  <si>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</si>
  <si>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</si>
  <si>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</si>
  <si>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</si>
  <si>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</si>
  <si>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</si>
  <si>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</si>
  <si>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</si>
  <si>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</si>
  <si>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</si>
  <si>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</si>
  <si>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</si>
  <si>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</si>
  <si>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</si>
  <si>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</si>
  <si>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</si>
  <si>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</si>
  <si>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</si>
  <si>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</si>
  <si>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</si>
  <si>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</si>
  <si>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</si>
  <si>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</si>
  <si>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</si>
  <si>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</si>
  <si>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</si>
  <si>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</si>
  <si>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</si>
  <si>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</si>
  <si>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</si>
  <si>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</si>
  <si>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</si>
  <si>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</si>
  <si>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</si>
  <si>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</si>
  <si>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</si>
  <si>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</si>
  <si>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</si>
  <si>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</si>
  <si>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</si>
  <si>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</si>
  <si>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</si>
  <si>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</si>
  <si>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</si>
  <si>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</si>
  <si>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</si>
  <si>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</si>
  <si>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</si>
  <si>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</si>
  <si>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</si>
  <si>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</si>
  <si>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</si>
  <si>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</si>
  <si>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</si>
  <si>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</si>
  <si>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</si>
  <si>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</si>
  <si>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</si>
  <si>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</si>
  <si>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</si>
  <si>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</si>
  <si>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</si>
  <si>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</si>
  <si>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</si>
  <si>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</si>
  <si>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</si>
  <si>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</si>
  <si>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</si>
  <si>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</si>
  <si>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</si>
  <si>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</si>
  <si>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</si>
  <si>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</si>
  <si>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</si>
  <si>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</si>
  <si>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</si>
  <si>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</si>
  <si>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</si>
  <si>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</si>
  <si>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</si>
  <si>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</si>
  <si>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</si>
  <si>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</si>
  <si>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</si>
  <si>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</si>
  <si>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</si>
  <si>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</si>
  <si>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</si>
  <si>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</si>
  <si>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</si>
  <si>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</si>
  <si>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</si>
  <si>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</si>
  <si>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</si>
  <si>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</si>
  <si>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</si>
  <si>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</si>
  <si>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</si>
  <si>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</si>
  <si>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</si>
  <si>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</si>
  <si>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</si>
  <si>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</si>
  <si>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</si>
  <si>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</si>
  <si>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</si>
  <si>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</si>
  <si>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</si>
  <si>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</si>
  <si>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</si>
  <si>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</si>
  <si>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</si>
  <si>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</si>
  <si>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</si>
  <si>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</si>
  <si>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</si>
  <si>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</si>
  <si>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</si>
  <si>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</si>
  <si>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</si>
  <si>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</si>
  <si>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</si>
  <si>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</si>
  <si>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</si>
  <si>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</si>
  <si>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</si>
  <si>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</si>
  <si>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</si>
  <si>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</si>
  <si>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</si>
  <si>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</si>
  <si>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</si>
  <si>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</si>
  <si>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</si>
  <si>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</si>
  <si>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</si>
  <si>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</si>
  <si>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</si>
  <si>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</si>
  <si>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</si>
  <si>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</si>
  <si>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</si>
  <si>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</si>
  <si>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</si>
  <si>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</si>
  <si>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</si>
  <si>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</si>
  <si>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</si>
  <si>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</si>
  <si>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</si>
  <si>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</si>
  <si>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</si>
  <si>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</si>
  <si>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</si>
  <si>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</si>
  <si>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</si>
  <si>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</si>
  <si>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</si>
  <si>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</si>
  <si>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</si>
  <si>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</si>
  <si>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</si>
  <si>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</si>
  <si>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</si>
  <si>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</si>
  <si>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</si>
  <si>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</si>
  <si>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</si>
  <si>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</si>
  <si>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</si>
  <si>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</si>
  <si>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</si>
  <si>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</si>
  <si>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</si>
  <si>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</si>
  <si>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</si>
  <si>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</si>
  <si>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</si>
  <si>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</si>
  <si>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</si>
  <si>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</si>
  <si>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</si>
  <si>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</si>
  <si>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</si>
  <si>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</si>
  <si>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</si>
  <si>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</si>
  <si>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</si>
  <si>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</si>
  <si>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</si>
  <si>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</si>
  <si>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</si>
  <si>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</si>
  <si>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</si>
  <si>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</si>
  <si>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</si>
  <si>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</si>
  <si>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</si>
  <si>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</si>
  <si>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</si>
  <si>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</si>
  <si>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</si>
  <si>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</si>
  <si>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</si>
  <si>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</si>
  <si>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</si>
  <si>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</si>
  <si>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</si>
  <si>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</si>
  <si>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</si>
  <si>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</si>
  <si>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</si>
  <si>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</si>
  <si>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</si>
  <si>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</si>
  <si>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</si>
  <si>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</si>
  <si>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</si>
  <si>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</si>
  <si>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</si>
  <si>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</si>
  <si>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</si>
  <si>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</si>
  <si>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</si>
  <si>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</si>
  <si>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</si>
  <si>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</si>
  <si>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</si>
  <si>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</si>
  <si>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</si>
  <si>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</si>
  <si>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</si>
  <si>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</si>
  <si>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</si>
  <si>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</si>
  <si>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</si>
  <si>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</si>
  <si>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</si>
  <si>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</si>
  <si>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</si>
  <si>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</si>
  <si>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</si>
  <si>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</si>
  <si>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</si>
  <si>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</si>
  <si>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</si>
  <si>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</si>
  <si>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</si>
  <si>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</si>
  <si>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</si>
  <si>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</si>
  <si>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</si>
  <si>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</si>
  <si>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</si>
  <si>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</si>
  <si>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</si>
  <si>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</si>
  <si>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</si>
  <si>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</si>
  <si>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</si>
  <si>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</si>
  <si>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</si>
  <si>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</si>
  <si>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</si>
  <si>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</si>
  <si>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</si>
  <si>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</si>
  <si>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</si>
  <si>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</si>
  <si>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</si>
  <si>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</si>
  <si>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</si>
  <si>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</si>
  <si>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</si>
  <si>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</si>
  <si>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</si>
  <si>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</si>
  <si>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</si>
  <si>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</si>
  <si>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</si>
  <si>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</si>
  <si>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</si>
  <si>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</si>
  <si>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</si>
  <si>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</si>
  <si>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</si>
  <si>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</si>
  <si>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</si>
  <si>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</si>
  <si>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</si>
  <si>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</si>
  <si>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</si>
  <si>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</si>
  <si>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</si>
  <si>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</si>
  <si>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</si>
  <si>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</si>
  <si>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</si>
  <si>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</si>
  <si>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</si>
  <si>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</si>
  <si>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</si>
  <si>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</si>
  <si>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</si>
  <si>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</si>
  <si>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</si>
  <si>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</si>
  <si>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</si>
  <si>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</si>
  <si>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</si>
  <si>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</si>
  <si>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</si>
  <si>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</si>
  <si>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</si>
  <si>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</si>
  <si>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</si>
  <si>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</si>
  <si>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</si>
  <si>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</si>
  <si>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</si>
  <si>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</si>
  <si>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</si>
  <si>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</si>
  <si>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</si>
  <si>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</si>
  <si>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</si>
  <si>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</si>
  <si>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</si>
  <si>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</si>
  <si>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</si>
  <si>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</si>
  <si>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</si>
  <si>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</si>
  <si>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</si>
  <si>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</si>
  <si>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</si>
  <si>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</si>
  <si>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</si>
  <si>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</si>
  <si>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</si>
  <si>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</si>
  <si>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</si>
  <si>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</si>
  <si>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</si>
  <si>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</si>
  <si>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</si>
  <si>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</si>
  <si>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</si>
  <si>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</si>
  <si>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</si>
  <si>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</si>
  <si>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</si>
  <si>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</si>
  <si>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</si>
  <si>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</si>
  <si>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</si>
  <si>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</si>
  <si>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</si>
  <si>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</si>
  <si>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</si>
  <si>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</si>
  <si>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</si>
  <si>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</si>
  <si>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</si>
  <si>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</si>
  <si>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</si>
  <si>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</si>
  <si>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</si>
  <si>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</si>
  <si>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</si>
  <si>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</si>
  <si>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</si>
  <si>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</si>
  <si>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</si>
  <si>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</si>
  <si>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</si>
  <si>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</si>
  <si>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</si>
  <si>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</si>
  <si>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</si>
  <si>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</si>
  <si>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</si>
  <si>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</si>
  <si>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</si>
  <si>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</si>
  <si>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</si>
  <si>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</si>
  <si>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</si>
  <si>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</si>
  <si>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</si>
  <si>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</si>
  <si>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</si>
  <si>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</si>
  <si>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</si>
  <si>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</si>
  <si>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</si>
  <si>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</si>
  <si>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</si>
  <si>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</si>
  <si>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</si>
  <si>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</si>
  <si>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</si>
  <si>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</si>
  <si>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</si>
  <si>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</si>
  <si>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</si>
  <si>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</si>
  <si>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</si>
  <si>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</si>
  <si>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</si>
  <si>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</si>
  <si>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</si>
  <si>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</si>
  <si>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</si>
  <si>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</si>
  <si>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</si>
  <si>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</si>
  <si>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</si>
  <si>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</si>
  <si>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</si>
  <si>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</si>
  <si>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</si>
  <si>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</si>
  <si>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</si>
  <si>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</si>
  <si>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</si>
  <si>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</si>
  <si>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</si>
  <si>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</si>
  <si>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</si>
  <si>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</si>
  <si>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</si>
  <si>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</si>
  <si>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</si>
  <si>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</si>
  <si>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</si>
  <si>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</si>
  <si>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</si>
  <si>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</si>
  <si>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</si>
  <si>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</si>
  <si>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</si>
  <si>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</si>
  <si>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</si>
  <si>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</si>
  <si>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</si>
  <si>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</si>
  <si>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</si>
  <si>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</si>
  <si>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</si>
  <si>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</si>
  <si>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</si>
  <si>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</si>
  <si>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</si>
  <si>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</si>
  <si>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</si>
  <si>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</si>
  <si>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</si>
  <si>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</si>
  <si>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</si>
  <si>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</si>
  <si>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</si>
  <si>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</si>
  <si>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</si>
  <si>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</si>
  <si>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</si>
  <si>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</si>
  <si>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</si>
  <si>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</si>
  <si>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</si>
  <si>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</si>
  <si>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</si>
  <si>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</si>
  <si>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</si>
  <si>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</si>
  <si>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</si>
  <si>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</si>
  <si>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</si>
  <si>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</si>
  <si>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</si>
  <si>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</si>
  <si>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</si>
  <si>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</si>
  <si>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</si>
  <si>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</si>
  <si>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</si>
  <si>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</si>
  <si>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</si>
  <si>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</si>
  <si>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</si>
  <si>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</si>
  <si>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</si>
  <si>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</si>
  <si>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</si>
  <si>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</si>
  <si>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</si>
  <si>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</si>
  <si>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</si>
  <si>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</si>
  <si>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</si>
  <si>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</si>
  <si>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</si>
  <si>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</si>
  <si>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</si>
  <si>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</si>
  <si>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</si>
  <si>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</si>
  <si>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</si>
  <si>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</si>
  <si>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</si>
  <si>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</si>
  <si>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</si>
  <si>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</si>
  <si>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</si>
  <si>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</si>
  <si>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</si>
  <si>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</si>
  <si>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</si>
  <si>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</si>
  <si>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</si>
  <si>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</si>
  <si>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</si>
  <si>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</si>
  <si>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</si>
  <si>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</si>
  <si>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</si>
  <si>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</si>
  <si>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</si>
  <si>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</si>
  <si>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</si>
  <si>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</si>
  <si>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</si>
  <si>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</si>
  <si>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</si>
  <si>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</si>
  <si>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</si>
  <si>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</si>
  <si>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</si>
  <si>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</si>
  <si>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</si>
  <si>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</si>
  <si>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</si>
  <si>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</si>
  <si>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</si>
  <si>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</si>
  <si>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</si>
  <si>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</si>
  <si>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</si>
  <si>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</si>
  <si>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</si>
  <si>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</si>
  <si>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</si>
  <si>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</si>
  <si>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</si>
  <si>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</si>
  <si>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</si>
  <si>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</si>
  <si>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</si>
  <si>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</si>
  <si>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</si>
  <si>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</si>
  <si>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</si>
  <si>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</si>
  <si>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</si>
  <si>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</si>
  <si>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</si>
  <si>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</si>
  <si>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</si>
  <si>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</si>
  <si>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</si>
  <si>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</si>
  <si>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</si>
  <si>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</si>
  <si>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</si>
  <si>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</si>
  <si>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</si>
  <si>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</si>
  <si>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</si>
  <si>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</si>
  <si>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</si>
  <si>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</si>
  <si>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</si>
  <si>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</si>
  <si>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</si>
  <si>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</si>
  <si>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</si>
  <si>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</si>
  <si>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</si>
  <si>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</si>
  <si>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</si>
  <si>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</si>
  <si>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</si>
  <si>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</si>
  <si>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</si>
  <si>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</si>
  <si>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</si>
  <si>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</si>
  <si>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</si>
  <si>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</si>
  <si>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</si>
  <si>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</si>
  <si>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</si>
  <si>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</si>
  <si>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</si>
  <si>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</si>
  <si>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</si>
  <si>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</si>
  <si>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</si>
  <si>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</si>
  <si>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</si>
  <si>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</si>
  <si>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</si>
  <si>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</si>
  <si>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</si>
  <si>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</si>
  <si>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</si>
  <si>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</si>
  <si>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</si>
  <si>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</si>
  <si>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</si>
  <si>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</si>
  <si>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</si>
  <si>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</si>
  <si>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</si>
  <si>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</si>
  <si>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</si>
  <si>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</si>
  <si>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</si>
  <si>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</si>
  <si>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</si>
  <si>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</si>
  <si>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</si>
  <si>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</si>
  <si>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</si>
  <si>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</si>
  <si>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</si>
  <si>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</si>
  <si>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</si>
  <si>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</si>
  <si>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</si>
  <si>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</si>
  <si>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</si>
  <si>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</si>
  <si>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</si>
  <si>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</si>
  <si>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</si>
  <si>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</si>
  <si>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</si>
  <si>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</si>
  <si>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</si>
  <si>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</si>
  <si>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</si>
  <si>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</si>
  <si>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</si>
  <si>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</si>
  <si>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</si>
  <si>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</si>
  <si>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</si>
  <si>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</si>
  <si>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</si>
  <si>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</si>
  <si>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</si>
  <si>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</si>
  <si>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</si>
  <si>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</si>
  <si>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</si>
  <si>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</si>
  <si>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</si>
  <si>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</si>
  <si>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</si>
  <si>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</si>
  <si>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</si>
  <si>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</si>
  <si>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</si>
  <si>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</si>
  <si>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</si>
  <si>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</si>
  <si>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</si>
  <si>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</si>
  <si>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</si>
  <si>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</si>
  <si>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</si>
  <si>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</si>
  <si>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</si>
  <si>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</si>
  <si>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</si>
  <si>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</si>
  <si>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</si>
  <si>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</si>
  <si>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</si>
  <si>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</si>
  <si>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</si>
  <si>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</si>
  <si>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</si>
  <si>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</si>
  <si>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</si>
  <si>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</si>
  <si>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</si>
  <si>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</si>
  <si>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</si>
  <si>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</si>
  <si>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</si>
  <si>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</si>
  <si>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</si>
  <si>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</si>
  <si>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</si>
  <si>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</si>
  <si>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</si>
  <si>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</si>
  <si>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</si>
  <si>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</si>
  <si>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</si>
  <si>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</si>
  <si>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</si>
  <si>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</si>
  <si>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</si>
  <si>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</si>
  <si>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</si>
  <si>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</si>
  <si>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</si>
  <si>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</si>
  <si>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</si>
  <si>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</si>
  <si>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</si>
  <si>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</si>
  <si>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</si>
  <si>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</si>
  <si>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</si>
  <si>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</si>
  <si>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</si>
  <si>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</si>
  <si>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</si>
  <si>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</si>
  <si>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</si>
  <si>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</si>
  <si>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</si>
  <si>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</si>
  <si>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</si>
  <si>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</si>
  <si>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</si>
  <si>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</si>
  <si>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</si>
  <si>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</si>
  <si>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</si>
  <si>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</si>
  <si>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</si>
  <si>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</si>
  <si>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</si>
  <si>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</si>
  <si>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</si>
  <si>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</si>
  <si>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</si>
  <si>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</si>
  <si>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</si>
  <si>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</si>
  <si>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</si>
  <si>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</si>
  <si>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</si>
  <si>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</si>
  <si>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</si>
  <si>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</si>
  <si>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</si>
  <si>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</si>
  <si>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</si>
  <si>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</si>
  <si>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</si>
  <si>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</si>
  <si>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</si>
  <si>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</si>
  <si>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</si>
  <si>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</si>
  <si>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</si>
  <si>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</si>
  <si>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</si>
  <si>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</si>
  <si>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</si>
  <si>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</si>
  <si>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</si>
  <si>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</si>
  <si>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</si>
  <si>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</si>
  <si>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</si>
  <si>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</si>
  <si>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</si>
  <si>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</si>
  <si>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</si>
  <si>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</si>
  <si>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</si>
  <si>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</si>
  <si>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</si>
  <si>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</si>
  <si>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</si>
  <si>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</si>
  <si>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</si>
  <si>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</si>
  <si>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</si>
  <si>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</si>
  <si>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</si>
  <si>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</si>
  <si>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</si>
  <si>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</si>
  <si>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</si>
  <si>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</si>
  <si>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</si>
  <si>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</si>
  <si>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</si>
  <si>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</si>
  <si>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</si>
  <si>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</si>
  <si>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</si>
  <si>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</si>
  <si>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</si>
  <si>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</si>
  <si>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</si>
  <si>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</si>
  <si>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</si>
  <si>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</si>
  <si>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</si>
  <si>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</si>
  <si>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</si>
  <si>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</si>
  <si>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</si>
  <si>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</si>
  <si>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</si>
  <si>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</si>
  <si>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</si>
  <si>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</si>
  <si>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</si>
  <si>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</si>
  <si>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</si>
  <si>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</si>
  <si>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</si>
  <si>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</si>
  <si>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</si>
  <si>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</si>
  <si>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</si>
  <si>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</si>
  <si>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</si>
  <si>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</si>
  <si>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</si>
  <si>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</si>
  <si>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</si>
  <si>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</si>
  <si>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</si>
  <si>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</si>
  <si>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</si>
  <si>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</si>
  <si>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</si>
  <si>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</si>
  <si>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</si>
  <si>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</si>
  <si>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</si>
  <si>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</si>
  <si>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</si>
  <si>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</si>
  <si>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</si>
  <si>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</si>
  <si>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</si>
  <si>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</si>
  <si>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</si>
  <si>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</si>
  <si>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</si>
  <si>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</si>
  <si>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</si>
  <si>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</si>
  <si>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</si>
  <si>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</si>
  <si>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</si>
  <si>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</si>
  <si>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</si>
  <si>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</si>
  <si>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</si>
  <si>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</si>
  <si>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</si>
  <si>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</si>
  <si>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</si>
  <si>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</si>
  <si>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</si>
  <si>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</si>
  <si>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</si>
  <si>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</si>
  <si>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</si>
  <si>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</si>
  <si>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</si>
  <si>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</si>
  <si>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</si>
  <si>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</si>
  <si>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</si>
  <si>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</si>
  <si>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</si>
  <si>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</si>
  <si>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</si>
  <si>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</si>
  <si>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</si>
  <si>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</si>
  <si>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</si>
  <si>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</si>
  <si>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</si>
  <si>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</si>
  <si>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</si>
  <si>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</si>
  <si>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</si>
  <si>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</si>
  <si>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</si>
  <si>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</si>
  <si>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</si>
  <si>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</si>
  <si>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</si>
  <si>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</si>
  <si>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</si>
  <si>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</si>
  <si>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</si>
  <si>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</si>
  <si>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</si>
  <si>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</si>
  <si>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</si>
  <si>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</si>
  <si>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</si>
  <si>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</si>
  <si>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</si>
  <si>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</si>
  <si>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</si>
  <si>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</si>
  <si>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</si>
  <si>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</si>
  <si>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</si>
  <si>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</si>
  <si>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</si>
  <si>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</si>
  <si>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</si>
  <si>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</si>
  <si>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</si>
  <si>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</si>
  <si>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</si>
  <si>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</si>
  <si>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</si>
  <si>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</si>
  <si>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</si>
  <si>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</si>
  <si>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</si>
  <si>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</si>
  <si>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</si>
  <si>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</si>
  <si>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</si>
  <si>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</si>
  <si>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</si>
  <si>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</si>
  <si>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</si>
  <si>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</si>
  <si>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</si>
  <si>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</si>
  <si>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</si>
  <si>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</si>
  <si>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</si>
  <si>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</si>
  <si>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</si>
  <si>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</si>
  <si>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</si>
  <si>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</si>
  <si>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</si>
  <si>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</si>
  <si>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</si>
  <si>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</si>
  <si>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</si>
  <si>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</si>
  <si>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</si>
  <si>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</si>
  <si>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</si>
  <si>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</si>
  <si>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</si>
  <si>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</si>
  <si>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</si>
  <si>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</si>
  <si>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</si>
  <si>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</si>
  <si>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</si>
  <si>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</si>
  <si>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</si>
  <si>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</si>
  <si>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</si>
  <si>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</si>
  <si>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</si>
  <si>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</si>
  <si>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</si>
  <si>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</si>
  <si>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</si>
  <si>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</si>
  <si>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</si>
  <si>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</si>
  <si>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</si>
  <si>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</si>
  <si>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</si>
  <si>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</si>
  <si>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</si>
  <si>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</si>
  <si>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</si>
  <si>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</si>
  <si>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</si>
  <si>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</si>
  <si>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</si>
  <si>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</si>
  <si>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</si>
  <si>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</si>
  <si>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</si>
  <si>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</si>
  <si>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</si>
  <si>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</si>
  <si>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</si>
  <si>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</si>
  <si>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</si>
  <si>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</si>
  <si>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</si>
  <si>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</si>
  <si>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</si>
  <si>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</si>
  <si>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</si>
  <si>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</si>
  <si>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</si>
  <si>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</si>
  <si>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</si>
  <si>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</si>
  <si>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</si>
  <si>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</si>
  <si>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</si>
  <si>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</si>
  <si>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</si>
  <si>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</si>
  <si>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</si>
  <si>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</si>
  <si>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</si>
  <si>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</si>
  <si>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</si>
  <si>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</si>
  <si>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</si>
  <si>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</si>
  <si>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</si>
  <si>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</si>
  <si>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</si>
  <si>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</si>
  <si>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</si>
  <si>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</si>
  <si>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</si>
  <si>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</si>
  <si>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</si>
  <si>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</si>
  <si>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</si>
  <si>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</si>
  <si>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</si>
  <si>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</si>
  <si>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</si>
  <si>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</si>
  <si>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</si>
  <si>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</si>
  <si>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</si>
  <si>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</si>
  <si>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</si>
  <si>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</si>
  <si>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</si>
  <si>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</si>
  <si>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</si>
  <si>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</si>
  <si>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</si>
  <si>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</si>
  <si>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</si>
  <si>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</si>
  <si>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</si>
  <si>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</si>
  <si>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</si>
  <si>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</si>
  <si>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</si>
  <si>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</si>
  <si>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</si>
  <si>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</si>
  <si>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</si>
  <si>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</si>
  <si>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</si>
  <si>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</si>
  <si>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</si>
  <si>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</si>
  <si>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</si>
  <si>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</si>
  <si>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</si>
  <si>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</si>
  <si>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</si>
  <si>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</si>
  <si>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</si>
  <si>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</si>
  <si>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</si>
  <si>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</si>
  <si>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</si>
  <si>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</si>
  <si>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</si>
  <si>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</si>
  <si>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</si>
  <si>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</si>
  <si>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</si>
  <si>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</si>
  <si>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</si>
  <si>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</si>
  <si>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</si>
  <si>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</si>
  <si>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</si>
  <si>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</si>
  <si>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</si>
  <si>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</si>
  <si>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</si>
  <si>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</si>
  <si>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</si>
  <si>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</si>
  <si>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</si>
  <si>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</si>
  <si>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</si>
  <si>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</si>
  <si>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</si>
  <si>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</si>
  <si>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</si>
  <si>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</si>
  <si>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</si>
  <si>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</si>
  <si>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</si>
  <si>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</si>
  <si>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</si>
  <si>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</si>
  <si>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</si>
  <si>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</si>
  <si>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</si>
  <si>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</si>
  <si>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</si>
  <si>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</si>
  <si>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</si>
  <si>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</si>
  <si>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</si>
  <si>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</si>
  <si>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</si>
  <si>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</si>
  <si>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</si>
  <si>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</si>
  <si>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</si>
  <si>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</si>
  <si>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</si>
  <si>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</si>
  <si>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</si>
  <si>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</si>
  <si>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</si>
  <si>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</si>
  <si>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</si>
  <si>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</si>
  <si>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</si>
  <si>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</si>
  <si>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</si>
  <si>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</si>
  <si>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</si>
  <si>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</si>
  <si>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</si>
  <si>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</si>
  <si>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</si>
  <si>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</si>
  <si>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</si>
  <si>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</si>
  <si>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</si>
  <si>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</si>
  <si>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</si>
  <si>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</si>
  <si>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</si>
  <si>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</si>
  <si>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</si>
  <si>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</si>
  <si>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</si>
  <si>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</si>
  <si>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</si>
  <si>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</si>
  <si>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</si>
  <si>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</si>
  <si>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</si>
  <si>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</si>
  <si>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</si>
  <si>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</si>
  <si>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</si>
  <si>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</si>
  <si>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</si>
  <si>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</si>
  <si>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</si>
  <si>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</si>
  <si>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</si>
  <si>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</si>
  <si>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</si>
  <si>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</si>
  <si>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</si>
  <si>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</si>
  <si>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</si>
  <si>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</si>
  <si>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</si>
  <si>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</si>
  <si>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</si>
  <si>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</si>
  <si>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</si>
  <si>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</si>
  <si>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</si>
  <si>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</si>
  <si>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</si>
  <si>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</si>
  <si>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</si>
  <si>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</si>
  <si>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</si>
  <si>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</si>
  <si>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</si>
  <si>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</si>
  <si>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</si>
  <si>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</si>
  <si>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</si>
  <si>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</si>
  <si>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</si>
  <si>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</si>
  <si>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</si>
  <si>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</si>
  <si>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</si>
  <si>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</si>
  <si>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</si>
  <si>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</si>
  <si>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</si>
  <si>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</si>
  <si>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</si>
  <si>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</si>
  <si>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</si>
  <si>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</si>
  <si>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</si>
  <si>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</si>
  <si>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</si>
  <si>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</si>
  <si>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</si>
  <si>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</si>
  <si>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</si>
  <si>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</si>
  <si>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</si>
  <si>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</si>
  <si>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</si>
  <si>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</si>
  <si>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</si>
  <si>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</si>
  <si>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</si>
  <si>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</si>
  <si>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</si>
  <si>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</si>
  <si>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</si>
  <si>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</si>
  <si>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</si>
  <si>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</si>
  <si>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</si>
  <si>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</si>
  <si>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</si>
  <si>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</si>
  <si>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</si>
  <si>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</si>
  <si>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</si>
  <si>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</si>
  <si>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</si>
  <si>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</si>
  <si>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</si>
  <si>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</si>
  <si>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</si>
  <si>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</si>
  <si>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</si>
  <si>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</si>
  <si>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</si>
  <si>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</si>
  <si>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</si>
  <si>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</si>
  <si>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</si>
  <si>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</si>
  <si>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</si>
  <si>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</si>
  <si>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</si>
  <si>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</si>
  <si>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</si>
  <si>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</si>
  <si>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</si>
  <si>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</si>
  <si>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</si>
  <si>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</si>
  <si>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</si>
  <si>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</si>
  <si>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</si>
  <si>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</si>
  <si>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</si>
  <si>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</si>
  <si>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</si>
  <si>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</si>
  <si>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</si>
  <si>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</si>
  <si>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</si>
  <si>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</si>
  <si>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</si>
  <si>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</si>
  <si>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</si>
  <si>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</si>
  <si>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</si>
  <si>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</si>
  <si>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</si>
  <si>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</si>
  <si>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</si>
  <si>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</si>
  <si>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</si>
  <si>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</si>
  <si>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</si>
  <si>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</si>
  <si>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</si>
  <si>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</si>
  <si>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</si>
  <si>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</si>
  <si>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</si>
  <si>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</si>
  <si>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</si>
  <si>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</si>
  <si>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</si>
  <si>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</si>
  <si>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</si>
  <si>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</si>
  <si>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</si>
  <si>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</si>
  <si>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</si>
  <si>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</si>
  <si>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</si>
  <si>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</si>
  <si>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</si>
  <si>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</si>
  <si>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</si>
  <si>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</si>
  <si>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</si>
  <si>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</si>
  <si>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</si>
  <si>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</si>
  <si>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</si>
  <si>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</si>
  <si>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</si>
  <si>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</si>
  <si>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</si>
  <si>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</si>
  <si>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</si>
  <si>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</si>
  <si>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</si>
  <si>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</si>
  <si>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</si>
  <si>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</si>
  <si>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</si>
  <si>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</si>
  <si>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</si>
  <si>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</si>
  <si>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</si>
  <si>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</si>
  <si>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</si>
  <si>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</si>
  <si>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</si>
  <si>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</si>
  <si>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</si>
  <si>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</si>
  <si>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</si>
  <si>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</si>
  <si>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</si>
  <si>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</si>
  <si>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</si>
  <si>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</si>
  <si>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</si>
  <si>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</si>
  <si>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</si>
  <si>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</si>
  <si>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</si>
  <si>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</si>
  <si>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</si>
  <si>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</si>
  <si>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</si>
  <si>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</si>
  <si>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</si>
  <si>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</si>
  <si>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</si>
  <si>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</si>
  <si>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</si>
  <si>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</si>
  <si>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</si>
  <si>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</si>
  <si>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</si>
  <si>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</si>
  <si>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</si>
  <si>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</si>
  <si>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</si>
  <si>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</si>
  <si>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</si>
  <si>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</si>
  <si>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</si>
  <si>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</si>
  <si>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</si>
  <si>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</si>
  <si>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</si>
  <si>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</si>
  <si>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</si>
  <si>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</si>
  <si>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</si>
  <si>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</si>
  <si>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</si>
  <si>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</si>
  <si>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</si>
  <si>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</si>
  <si>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</si>
  <si>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</si>
  <si>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</si>
  <si>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</si>
  <si>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</si>
  <si>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</si>
  <si>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</si>
  <si>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</si>
  <si>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</si>
  <si>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</si>
  <si>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</si>
  <si>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</si>
  <si>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</si>
  <si>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</si>
  <si>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</si>
  <si>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</si>
  <si>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</si>
  <si>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</si>
  <si>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</si>
  <si>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</si>
  <si>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</si>
  <si>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</si>
  <si>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</si>
  <si>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</si>
  <si>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</si>
  <si>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</si>
  <si>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</si>
  <si>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</si>
  <si>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</si>
  <si>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</si>
  <si>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</si>
  <si>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</si>
  <si>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</si>
  <si>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</si>
  <si>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</si>
  <si>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</si>
  <si>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</si>
  <si>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</si>
  <si>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</si>
  <si>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</si>
  <si>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</si>
  <si>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</si>
  <si>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</si>
  <si>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</si>
  <si>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</si>
  <si>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</si>
  <si>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</si>
  <si>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</si>
  <si>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</si>
  <si>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</si>
  <si>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</si>
  <si>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</si>
  <si>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</si>
  <si>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</si>
  <si>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</si>
  <si>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</si>
  <si>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</si>
  <si>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</si>
  <si>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</si>
  <si>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</si>
  <si>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</si>
  <si>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</si>
  <si>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</si>
  <si>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</si>
  <si>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</si>
  <si>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</si>
  <si>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</si>
  <si>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</si>
  <si>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</si>
  <si>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</si>
  <si>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</si>
  <si>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</si>
  <si>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</si>
  <si>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</si>
  <si>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</si>
  <si>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</si>
  <si>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</si>
  <si>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</si>
  <si>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</si>
  <si>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</si>
  <si>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</si>
  <si>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</si>
  <si>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</si>
  <si>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</si>
  <si>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</si>
  <si>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</si>
  <si>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</si>
  <si>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</si>
  <si>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</si>
  <si>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</si>
  <si>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</si>
  <si>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</si>
  <si>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</si>
  <si>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</si>
  <si>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</si>
  <si>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</si>
  <si>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</si>
  <si>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</si>
  <si>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</si>
  <si>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</si>
  <si>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</si>
  <si>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</si>
  <si>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</si>
  <si>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</si>
  <si>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</si>
  <si>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</si>
  <si>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</si>
  <si>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</si>
  <si>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</si>
  <si>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</si>
  <si>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</si>
  <si>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</si>
  <si>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</si>
  <si>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</si>
  <si>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</si>
  <si>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</si>
  <si>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</si>
  <si>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</si>
  <si>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</si>
  <si>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</si>
  <si>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</si>
  <si>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</si>
  <si>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</si>
  <si>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</si>
  <si>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</si>
  <si>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</si>
  <si>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</si>
  <si>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</si>
  <si>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</si>
  <si>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</si>
  <si>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</si>
  <si>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</si>
  <si>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</si>
  <si>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</si>
  <si>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</si>
  <si>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</si>
  <si>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</si>
  <si>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</si>
  <si>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</si>
  <si>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</si>
  <si>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</si>
  <si>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</si>
  <si>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</si>
  <si>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</si>
  <si>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</si>
  <si>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</si>
  <si>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</si>
  <si>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</si>
  <si>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</si>
  <si>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</si>
  <si>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</si>
  <si>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</si>
  <si>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</si>
  <si>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</si>
  <si>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</si>
  <si>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</si>
  <si>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</si>
  <si>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</si>
  <si>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</si>
  <si>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</si>
  <si>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</si>
  <si>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</si>
  <si>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</si>
  <si>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</si>
  <si>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</si>
  <si>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</si>
  <si>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</si>
  <si>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</si>
  <si>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</si>
  <si>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</si>
  <si>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</si>
  <si>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</si>
  <si>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</si>
  <si>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</si>
  <si>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</si>
  <si>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</si>
  <si>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</si>
  <si>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</si>
  <si>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</si>
  <si>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</si>
  <si>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</si>
  <si>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</si>
  <si>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</si>
  <si>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</si>
  <si>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</si>
  <si>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</si>
  <si>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</si>
  <si>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</si>
  <si>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</si>
  <si>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</si>
  <si>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</si>
  <si>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</si>
  <si>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</si>
  <si>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</si>
  <si>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</si>
  <si>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</si>
  <si>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</si>
  <si>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</si>
  <si>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</si>
  <si>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</si>
  <si>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</si>
  <si>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</si>
  <si>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</si>
  <si>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</si>
  <si>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</si>
  <si>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</si>
  <si>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</si>
  <si>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</si>
  <si>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</si>
  <si>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</si>
  <si>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</si>
  <si>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</si>
  <si>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</si>
  <si>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</si>
  <si>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</si>
  <si>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</si>
  <si>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</si>
  <si>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</si>
  <si>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</si>
  <si>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</si>
  <si>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</si>
  <si>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</si>
  <si>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</si>
  <si>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</si>
  <si>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</si>
  <si>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</si>
  <si>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</si>
  <si>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</si>
  <si>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</si>
  <si>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</si>
  <si>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</si>
  <si>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</si>
  <si>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</si>
  <si>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</si>
  <si>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</si>
  <si>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</si>
  <si>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</si>
  <si>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</si>
  <si>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</si>
  <si>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</si>
  <si>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</si>
  <si>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</si>
  <si>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</si>
  <si>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</si>
  <si>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</si>
  <si>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</si>
  <si>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</si>
  <si>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</si>
  <si>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</si>
  <si>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</si>
  <si>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</si>
  <si>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</si>
  <si>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</si>
  <si>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</si>
  <si>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</si>
  <si>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</si>
  <si>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</si>
  <si>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</si>
  <si>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</si>
  <si>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</si>
  <si>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</si>
  <si>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</si>
  <si>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</si>
  <si>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</si>
  <si>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</si>
  <si>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</si>
  <si>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</si>
  <si>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</si>
  <si>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</si>
  <si>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</si>
  <si>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</si>
  <si>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</si>
  <si>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</si>
  <si>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</si>
  <si>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</si>
  <si>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</si>
  <si>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</si>
  <si>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</si>
  <si>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</si>
  <si>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</si>
  <si>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</si>
  <si>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</si>
  <si>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</si>
  <si>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</si>
  <si>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</si>
  <si>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</si>
  <si>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</si>
  <si>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</si>
  <si>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</si>
  <si>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</si>
  <si>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</si>
  <si>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</si>
  <si>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</si>
  <si>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</si>
  <si>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</si>
  <si>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</si>
  <si>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</si>
  <si>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</si>
  <si>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</si>
  <si>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</si>
  <si>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</si>
  <si>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</si>
  <si>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</si>
  <si>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</si>
  <si>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</si>
  <si>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</si>
  <si>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</si>
  <si>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</si>
  <si>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</si>
  <si>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</si>
  <si>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</si>
  <si>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</si>
  <si>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</si>
  <si>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</si>
  <si>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</si>
  <si>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</si>
  <si>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</si>
  <si>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</si>
  <si>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</si>
  <si>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</si>
  <si>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</si>
  <si>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</si>
  <si>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</si>
  <si>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</si>
  <si>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</si>
  <si>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</si>
  <si>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</si>
  <si>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</si>
  <si>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</si>
  <si>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</si>
  <si>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</si>
  <si>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</si>
  <si>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</si>
  <si>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</si>
  <si>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</si>
  <si>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</si>
  <si>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</si>
  <si>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</si>
  <si>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</si>
  <si>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</si>
  <si>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</si>
  <si>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</si>
  <si>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</si>
  <si>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</si>
  <si>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</si>
  <si>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</si>
  <si>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</si>
  <si>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</si>
  <si>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</si>
  <si>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</si>
  <si>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</si>
  <si>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</si>
  <si>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</si>
  <si>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</si>
  <si>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</si>
  <si>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</si>
  <si>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</si>
  <si>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</si>
  <si>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</si>
  <si>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</si>
  <si>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</si>
  <si>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</si>
  <si>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</si>
  <si>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</si>
  <si>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</si>
  <si>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</si>
  <si>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</si>
  <si>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</si>
  <si>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</si>
  <si>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</si>
  <si>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</si>
  <si>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</si>
  <si>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</si>
  <si>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</si>
  <si>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</si>
  <si>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</si>
  <si>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</si>
  <si>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</si>
  <si>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</si>
  <si>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</si>
  <si>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</si>
  <si>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</si>
  <si>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</si>
  <si>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</si>
  <si>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</si>
  <si>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</si>
  <si>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</si>
  <si>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</si>
  <si>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</si>
  <si>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</si>
  <si>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</si>
  <si>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</si>
  <si>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</si>
  <si>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</si>
  <si>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</si>
  <si>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</si>
  <si>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</si>
  <si>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</si>
  <si>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</si>
  <si>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</si>
  <si>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</si>
  <si>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</si>
  <si>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</si>
  <si>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</si>
  <si>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</si>
  <si>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</si>
  <si>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</si>
  <si>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</si>
  <si>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</si>
  <si>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</si>
  <si>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</si>
  <si>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</si>
  <si>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</si>
  <si>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</si>
  <si>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</si>
  <si>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</si>
  <si>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</si>
  <si>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</si>
  <si>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</si>
  <si>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</si>
  <si>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</si>
  <si>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</si>
  <si>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</si>
  <si>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</si>
  <si>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</si>
  <si>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</si>
  <si>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</si>
  <si>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</si>
  <si>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</si>
  <si>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</si>
  <si>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</si>
  <si>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</si>
  <si>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</si>
  <si>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</si>
  <si>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</si>
  <si>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</si>
  <si>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</si>
  <si>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</si>
  <si>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</si>
  <si>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</si>
  <si>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</si>
  <si>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</si>
  <si>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</si>
  <si>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</si>
  <si>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</si>
  <si>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</si>
  <si>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</si>
  <si>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</si>
  <si>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</si>
  <si>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</si>
  <si>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</si>
  <si>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</si>
  <si>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</si>
  <si>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</si>
  <si>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</si>
  <si>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</si>
  <si>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</si>
  <si>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</si>
  <si>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</si>
  <si>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</si>
  <si>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</si>
  <si>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</si>
  <si>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</si>
  <si>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</si>
  <si>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</si>
  <si>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</si>
  <si>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</si>
  <si>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</si>
  <si>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</si>
  <si>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</si>
  <si>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</si>
  <si>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</si>
  <si>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</si>
  <si>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</si>
  <si>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</si>
  <si>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</si>
  <si>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</si>
  <si>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</si>
  <si>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</si>
  <si>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</si>
  <si>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</si>
  <si>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</si>
  <si>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</si>
  <si>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</si>
  <si>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</si>
  <si>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</si>
  <si>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</si>
  <si>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</si>
  <si>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</si>
  <si>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</si>
  <si>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</si>
  <si>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</si>
  <si>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</si>
  <si>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</si>
  <si>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</si>
  <si>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</si>
  <si>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</si>
  <si>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</si>
  <si>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</si>
  <si>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</si>
  <si>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</si>
  <si>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</si>
  <si>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</si>
  <si>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</si>
  <si>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</si>
  <si>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</si>
  <si>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</si>
  <si>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</si>
  <si>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</si>
  <si>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</si>
  <si>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</si>
  <si>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</si>
  <si>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</si>
  <si>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</si>
  <si>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</si>
  <si>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</si>
  <si>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</si>
  <si>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</si>
  <si>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</si>
  <si>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</si>
  <si>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</si>
  <si>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</si>
  <si>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</si>
  <si>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</si>
  <si>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</si>
  <si>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</si>
  <si>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</si>
  <si>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</si>
  <si>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</si>
  <si>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</si>
  <si>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</si>
  <si>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</si>
  <si>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</si>
  <si>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</si>
  <si>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</si>
  <si>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</si>
  <si>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</si>
  <si>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</si>
  <si>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</si>
  <si>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</si>
  <si>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</si>
  <si>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</si>
  <si>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</si>
  <si>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</si>
  <si>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</si>
  <si>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</si>
  <si>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</si>
  <si>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</si>
  <si>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</si>
  <si>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</si>
  <si>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</si>
  <si>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</si>
  <si>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</si>
  <si>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</si>
  <si>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</si>
  <si>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</si>
  <si>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</si>
  <si>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</si>
  <si>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</si>
  <si>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</si>
  <si>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</si>
  <si>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</si>
  <si>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</si>
  <si>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</si>
  <si>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</si>
  <si>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</si>
  <si>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</si>
  <si>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</si>
  <si>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</si>
  <si>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</si>
  <si>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</si>
  <si>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</si>
  <si>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</si>
  <si>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</si>
  <si>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</si>
  <si>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</si>
  <si>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</si>
  <si>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</si>
  <si>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</si>
  <si>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</si>
  <si>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</si>
  <si>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</si>
  <si>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</si>
  <si>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</si>
  <si>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</si>
  <si>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</si>
  <si>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</si>
  <si>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</si>
  <si>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</si>
  <si>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</si>
  <si>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</si>
  <si>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</si>
  <si>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</si>
  <si>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</si>
  <si>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</si>
  <si>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</si>
  <si>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</si>
  <si>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</si>
  <si>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</si>
  <si>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</si>
  <si>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</si>
  <si>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</si>
  <si>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</si>
  <si>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</si>
  <si>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</si>
  <si>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</si>
  <si>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</si>
  <si>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</si>
  <si>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</si>
  <si>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</si>
  <si>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</si>
  <si>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</si>
  <si>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</si>
  <si>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</si>
  <si>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</si>
  <si>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</si>
  <si>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</si>
  <si>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</si>
  <si>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</si>
  <si>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</si>
  <si>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</si>
  <si>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</si>
  <si>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</si>
  <si>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</si>
  <si>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</si>
  <si>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</si>
  <si>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</si>
  <si>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</si>
  <si>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</si>
  <si>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</si>
  <si>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</si>
  <si>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</si>
  <si>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</si>
  <si>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</si>
  <si>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</si>
  <si>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</si>
  <si>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</si>
  <si>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</si>
  <si>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</si>
  <si>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</si>
  <si>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</si>
  <si>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</si>
  <si>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</si>
  <si>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</si>
  <si>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</si>
  <si>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</si>
  <si>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</si>
  <si>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</si>
  <si>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</si>
  <si>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</si>
  <si>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</si>
  <si>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</si>
  <si>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</si>
  <si>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</si>
  <si>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</si>
  <si>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</si>
  <si>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</si>
  <si>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</si>
  <si>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</si>
  <si>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</si>
  <si>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</si>
  <si>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</si>
  <si>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</si>
  <si>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</si>
  <si>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</si>
  <si>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</si>
  <si>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</si>
  <si>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</si>
  <si>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</si>
  <si>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</si>
  <si>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</si>
  <si>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</si>
  <si>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</si>
  <si>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</si>
  <si>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</si>
  <si>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</si>
  <si>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</si>
  <si>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</si>
  <si>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</si>
  <si>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</si>
  <si>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</si>
  <si>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</si>
  <si>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</si>
  <si>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</si>
  <si>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</si>
  <si>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</si>
  <si>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</si>
  <si>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</si>
  <si>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</si>
  <si>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</si>
  <si>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</si>
  <si>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</si>
  <si>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</si>
  <si>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</si>
  <si>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</si>
  <si>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</si>
  <si>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</si>
  <si>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</si>
  <si>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</si>
  <si>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</si>
  <si>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</si>
  <si>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</si>
  <si>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</si>
  <si>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</si>
  <si>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</si>
  <si>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</si>
  <si>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</si>
  <si>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</si>
  <si>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</si>
  <si>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</si>
  <si>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</si>
  <si>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</si>
  <si>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</si>
  <si>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</si>
  <si>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</si>
  <si>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</si>
  <si>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</si>
  <si>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</si>
  <si>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</si>
  <si>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</si>
  <si>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</si>
  <si>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</si>
  <si>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</si>
  <si>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</si>
  <si>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</si>
  <si>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</si>
  <si>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</si>
  <si>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</si>
  <si>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</si>
  <si>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</si>
  <si>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</si>
  <si>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</si>
  <si>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</si>
  <si>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</si>
  <si>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</si>
  <si>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</si>
  <si>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</si>
  <si>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</si>
  <si>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</si>
  <si>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</si>
  <si>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</si>
  <si>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</si>
  <si>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</si>
  <si>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</si>
  <si>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</si>
  <si>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</si>
  <si>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</si>
  <si>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</si>
  <si>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</si>
  <si>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</si>
  <si>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</si>
  <si>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</si>
  <si>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</si>
  <si>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</si>
  <si>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</si>
  <si>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</si>
  <si>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</si>
  <si>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</si>
  <si>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</si>
  <si>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</si>
  <si>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</si>
  <si>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</si>
  <si>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</si>
  <si>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</si>
  <si>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</si>
  <si>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</si>
  <si>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</si>
  <si>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</si>
  <si>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</si>
  <si>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</si>
  <si>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</si>
  <si>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</si>
  <si>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</si>
  <si>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</si>
  <si>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</si>
  <si>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</si>
  <si>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</si>
  <si>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</si>
  <si>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</si>
  <si>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</si>
  <si>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</si>
  <si>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</si>
  <si>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</si>
  <si>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</si>
  <si>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</si>
  <si>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</si>
  <si>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</si>
  <si>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</si>
  <si>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</si>
  <si>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</si>
  <si>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</si>
  <si>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</si>
  <si>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</si>
  <si>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</si>
  <si>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</si>
  <si>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</si>
  <si>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</si>
  <si>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</si>
  <si>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</si>
  <si>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</si>
  <si>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</si>
  <si>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</si>
  <si>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</si>
  <si>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</si>
  <si>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</si>
  <si>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</si>
  <si>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</si>
  <si>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</si>
  <si>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</si>
  <si>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</si>
  <si>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</si>
  <si>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</si>
  <si>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</si>
  <si>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</si>
  <si>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</si>
  <si>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</si>
  <si>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</si>
  <si>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</si>
  <si>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</si>
  <si>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</si>
  <si>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</si>
  <si>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</si>
  <si>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</si>
  <si>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</si>
  <si>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</si>
  <si>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</si>
  <si>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</si>
  <si>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</si>
  <si>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</si>
  <si>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</si>
  <si>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</si>
  <si>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</si>
  <si>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</si>
  <si>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</si>
  <si>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</si>
  <si>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</si>
  <si>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</si>
  <si>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</si>
  <si>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</si>
  <si>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</si>
  <si>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</si>
  <si>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</si>
  <si>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</si>
  <si>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</si>
  <si>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</si>
  <si>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</si>
  <si>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</si>
  <si>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</si>
  <si>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</si>
  <si>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</si>
  <si>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</si>
  <si>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</si>
  <si>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</si>
  <si>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</si>
  <si>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</si>
  <si>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</si>
  <si>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</si>
  <si>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</si>
  <si>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</si>
  <si>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</si>
  <si>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</si>
  <si>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</si>
  <si>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</si>
  <si>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</si>
  <si>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</si>
  <si>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</si>
  <si>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</si>
  <si>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</si>
  <si>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</si>
  <si>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</si>
  <si>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</si>
  <si>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</si>
  <si>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</si>
  <si>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</si>
  <si>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</si>
  <si>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</si>
  <si>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</si>
  <si>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</si>
  <si>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</si>
  <si>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</si>
  <si>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</si>
  <si>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</si>
  <si>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</si>
  <si>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</si>
  <si>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</si>
  <si>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</si>
  <si>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</si>
  <si>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</si>
  <si>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</si>
  <si>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</si>
  <si>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</si>
  <si>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</si>
  <si>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</si>
  <si>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</si>
  <si>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</si>
  <si>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</si>
  <si>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</si>
  <si>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</si>
  <si>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</si>
  <si>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</si>
  <si>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</si>
  <si>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</si>
  <si>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</si>
  <si>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</si>
  <si>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</si>
  <si>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</si>
  <si>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</si>
  <si>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</si>
  <si>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</si>
  <si>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</si>
  <si>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</si>
  <si>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</si>
  <si>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</si>
  <si>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</si>
  <si>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</si>
  <si>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</si>
  <si>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</si>
  <si>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</si>
  <si>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</si>
  <si>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</si>
  <si>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</si>
  <si>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</si>
  <si>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</si>
  <si>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</si>
  <si>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</si>
  <si>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</si>
  <si>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</si>
  <si>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</si>
  <si>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</si>
  <si>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</si>
  <si>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</si>
  <si>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</si>
  <si>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</si>
  <si>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</si>
  <si>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</si>
  <si>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</si>
  <si>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</si>
  <si>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</si>
  <si>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</si>
  <si>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</si>
  <si>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</si>
  <si>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</si>
  <si>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</si>
  <si>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</si>
  <si>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</si>
  <si>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</si>
  <si>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</si>
  <si>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</si>
  <si>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</si>
  <si>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</si>
  <si>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</si>
  <si>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</si>
  <si>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</si>
  <si>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</si>
  <si>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</si>
  <si>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</si>
  <si>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</si>
  <si>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</si>
  <si>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</si>
  <si>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</si>
  <si>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</si>
  <si>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</si>
  <si>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</si>
  <si>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</si>
  <si>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</si>
  <si>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</si>
  <si>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</si>
  <si>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</si>
  <si>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</si>
  <si>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</si>
  <si>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</si>
  <si>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</si>
  <si>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</si>
  <si>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</si>
  <si>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</si>
  <si>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</si>
  <si>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</si>
  <si>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</si>
  <si>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</si>
  <si>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</si>
  <si>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</si>
  <si>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</si>
  <si>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</si>
  <si>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</si>
  <si>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</si>
  <si>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</si>
  <si>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</si>
  <si>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</si>
  <si>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</si>
  <si>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</si>
  <si>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</si>
  <si>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</si>
  <si>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</si>
  <si>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</si>
  <si>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</si>
  <si>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</si>
  <si>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</si>
  <si>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</si>
  <si>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</si>
  <si>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</si>
  <si>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</si>
  <si>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</si>
  <si>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</si>
  <si>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</si>
  <si>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</si>
  <si>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</si>
  <si>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</si>
  <si>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</si>
  <si>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</si>
  <si>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</si>
  <si>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</si>
  <si>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</si>
  <si>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</si>
  <si>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</si>
  <si>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</si>
  <si>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</si>
  <si>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</si>
  <si>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</si>
  <si>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</si>
  <si>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</si>
  <si>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</si>
  <si>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</si>
  <si>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</si>
  <si>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</si>
  <si>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</si>
  <si>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</si>
  <si>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</si>
  <si>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</si>
  <si>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</si>
  <si>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</si>
  <si>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</si>
  <si>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</si>
  <si>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</si>
  <si>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</si>
  <si>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</si>
  <si>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</si>
  <si>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</si>
  <si>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</si>
  <si>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</si>
  <si>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</si>
  <si>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</si>
  <si>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</si>
  <si>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</si>
  <si>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</si>
  <si>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</si>
  <si>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</si>
  <si>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</si>
  <si>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</si>
  <si>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</si>
  <si>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</si>
  <si>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</si>
  <si>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</si>
  <si>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</si>
  <si>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</si>
  <si>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</si>
  <si>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</si>
  <si>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</si>
  <si>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</si>
  <si>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</si>
  <si>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</si>
  <si>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</si>
  <si>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</si>
  <si>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</si>
  <si>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</si>
  <si>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</si>
  <si>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</si>
  <si>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</si>
  <si>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</si>
  <si>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</si>
  <si>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</si>
  <si>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</si>
  <si>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</si>
  <si>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</si>
  <si>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</si>
  <si>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</si>
  <si>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</si>
  <si>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</si>
  <si>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</si>
  <si>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</si>
  <si>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</si>
  <si>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</si>
  <si>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</si>
  <si>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</si>
  <si>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</si>
  <si>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</si>
  <si>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</si>
  <si>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</si>
  <si>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</si>
  <si>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</si>
  <si>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</si>
  <si>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</si>
  <si>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</si>
  <si>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</si>
  <si>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</si>
  <si>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</si>
  <si>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</si>
  <si>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</si>
  <si>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</si>
  <si>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</si>
  <si>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</si>
  <si>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</si>
  <si>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</si>
  <si>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</si>
  <si>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</si>
  <si>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</si>
  <si>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</si>
  <si>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</si>
  <si>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</si>
  <si>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</si>
  <si>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</si>
  <si>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</si>
  <si>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</si>
  <si>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</si>
  <si>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</si>
  <si>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</si>
  <si>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</si>
  <si>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</si>
  <si>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</si>
  <si>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</si>
  <si>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</si>
  <si>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</si>
  <si>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</si>
  <si>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</si>
  <si>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</si>
  <si>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</si>
  <si>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</si>
  <si>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</si>
  <si>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</si>
  <si>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</si>
  <si>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</si>
  <si>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</si>
  <si>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</si>
  <si>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</si>
  <si>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</si>
  <si>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</si>
  <si>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</si>
  <si>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</si>
  <si>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</si>
  <si>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</si>
  <si>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</si>
  <si>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</si>
  <si>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</si>
  <si>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</si>
  <si>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</si>
  <si>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</si>
  <si>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</si>
  <si>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</si>
  <si>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</si>
  <si>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</si>
  <si>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</si>
  <si>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</si>
  <si>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</si>
  <si>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</si>
  <si>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</si>
  <si>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</si>
  <si>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</si>
  <si>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</si>
  <si>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</si>
  <si>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</si>
  <si>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</si>
  <si>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</si>
  <si>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</si>
  <si>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</si>
  <si>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</si>
  <si>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</si>
  <si>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</si>
  <si>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</si>
  <si>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</si>
  <si>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</si>
  <si>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</si>
  <si>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</si>
  <si>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</si>
  <si>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</si>
  <si>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</si>
  <si>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</si>
  <si>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</si>
  <si>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</si>
  <si>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</si>
  <si>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</si>
  <si>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</si>
  <si>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</si>
  <si>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</si>
  <si>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</si>
  <si>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</si>
  <si>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</si>
  <si>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</si>
  <si>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</si>
  <si>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</si>
  <si>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</si>
  <si>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</si>
  <si>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</si>
  <si>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</si>
  <si>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</si>
  <si>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</si>
  <si>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</si>
  <si>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</si>
  <si>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</si>
  <si>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</si>
  <si>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</si>
  <si>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</si>
  <si>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</si>
  <si>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</si>
  <si>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</si>
  <si>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</si>
  <si>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</si>
  <si>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</si>
  <si>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</si>
  <si>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</si>
  <si>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</si>
  <si>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</si>
  <si>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</si>
  <si>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</si>
  <si>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</si>
  <si>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</si>
  <si>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</si>
  <si>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</si>
  <si>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</si>
  <si>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</si>
  <si>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</si>
  <si>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</si>
  <si>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</si>
  <si>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</si>
  <si>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</si>
  <si>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</si>
  <si>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</si>
  <si>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</si>
  <si>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</si>
  <si>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</si>
  <si>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</si>
  <si>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</si>
  <si>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</si>
  <si>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</si>
  <si>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</si>
  <si>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</si>
  <si>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</si>
  <si>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</si>
  <si>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</si>
  <si>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</si>
  <si>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</si>
  <si>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</si>
  <si>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</si>
  <si>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</si>
  <si>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</si>
  <si>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</si>
  <si>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</si>
  <si>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</si>
  <si>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</si>
  <si>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</si>
  <si>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</si>
  <si>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</si>
  <si>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</si>
  <si>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</si>
  <si>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</si>
  <si>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</si>
  <si>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</si>
  <si>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</si>
  <si>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</si>
  <si>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</si>
  <si>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</si>
  <si>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</si>
  <si>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</si>
  <si>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</si>
  <si>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</si>
  <si>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</si>
  <si>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</si>
  <si>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</si>
  <si>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</si>
  <si>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</si>
  <si>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</si>
  <si>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</si>
  <si>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</si>
  <si>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</si>
  <si>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</si>
  <si>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</si>
  <si>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</si>
  <si>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</si>
  <si>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</si>
  <si>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</si>
  <si>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</si>
  <si>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</si>
  <si>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</si>
  <si>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</si>
  <si>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</si>
  <si>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</si>
  <si>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</si>
  <si>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</si>
  <si>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</si>
  <si>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</si>
  <si>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</si>
  <si>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</si>
  <si>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</si>
  <si>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</si>
  <si>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</si>
  <si>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</si>
  <si>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</si>
  <si>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</si>
  <si>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</si>
  <si>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</si>
  <si>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</si>
  <si>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</si>
  <si>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</si>
  <si>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</si>
  <si>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</si>
  <si>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</si>
  <si>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</si>
  <si>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</si>
  <si>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</si>
  <si>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</si>
  <si>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</si>
  <si>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</si>
  <si>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</si>
  <si>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</si>
  <si>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</si>
  <si>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</si>
  <si>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</si>
  <si>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</si>
  <si>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</si>
  <si>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</si>
  <si>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</si>
  <si>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</si>
  <si>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</si>
  <si>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</si>
  <si>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</si>
  <si>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</si>
  <si>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</si>
  <si>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</si>
  <si>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</si>
  <si>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</si>
  <si>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</si>
  <si>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</si>
  <si>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</si>
  <si>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</si>
  <si>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</si>
  <si>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</si>
  <si>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</si>
  <si>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</si>
  <si>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</si>
  <si>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</si>
  <si>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</si>
  <si>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</si>
  <si>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</si>
  <si>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</si>
  <si>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</si>
  <si>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</si>
  <si>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</si>
  <si>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</si>
  <si>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</si>
  <si>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</si>
  <si>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</si>
  <si>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</si>
  <si>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</si>
  <si>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</si>
  <si>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</si>
  <si>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</si>
  <si>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</si>
  <si>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</si>
  <si>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</si>
  <si>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</si>
  <si>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</si>
  <si>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</si>
  <si>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</si>
  <si>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</si>
  <si>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</si>
  <si>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</si>
  <si>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</si>
  <si>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</si>
  <si>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</si>
  <si>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</si>
  <si>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</si>
  <si>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</si>
  <si>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</si>
  <si>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</si>
  <si>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</si>
  <si>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</si>
  <si>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</si>
  <si>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</si>
  <si>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</si>
  <si>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</si>
  <si>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</si>
  <si>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</si>
  <si>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</si>
  <si>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</si>
  <si>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</si>
  <si>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</si>
  <si>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</si>
  <si>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</si>
  <si>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</si>
  <si>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</si>
  <si>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</si>
  <si>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</si>
  <si>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</si>
  <si>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</si>
  <si>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</si>
  <si>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</si>
  <si>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</si>
  <si>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</si>
  <si>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</si>
  <si>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</si>
  <si>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</si>
  <si>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</si>
  <si>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</si>
  <si>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</si>
  <si>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</si>
  <si>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</si>
  <si>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</si>
  <si>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</si>
  <si>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</si>
  <si>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</si>
  <si>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</si>
  <si>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</si>
  <si>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</si>
  <si>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</si>
  <si>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</si>
  <si>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</si>
  <si>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</si>
  <si>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</si>
  <si>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</si>
  <si>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</si>
  <si>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</si>
  <si>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</si>
  <si>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</si>
  <si>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</si>
  <si>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</si>
  <si>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</si>
  <si>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</si>
  <si>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</si>
  <si>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</si>
  <si>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</si>
  <si>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</si>
  <si>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</si>
  <si>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</si>
  <si>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</si>
  <si>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</si>
  <si>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</si>
  <si>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</si>
  <si>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</si>
  <si>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</si>
  <si>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</si>
  <si>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</si>
  <si>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</si>
  <si>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</si>
  <si>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</si>
  <si>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</si>
  <si>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</si>
  <si>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</si>
  <si>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</si>
  <si>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</si>
  <si>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</si>
  <si>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</si>
  <si>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</si>
  <si>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</si>
  <si>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</si>
  <si>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</si>
  <si>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</si>
  <si>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</si>
  <si>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</si>
  <si>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</si>
  <si>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</si>
  <si>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</si>
  <si>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</si>
  <si>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</si>
  <si>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</si>
  <si>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</si>
  <si>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</si>
  <si>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</si>
  <si>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</si>
  <si>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</si>
  <si>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</si>
  <si>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</si>
  <si>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</si>
  <si>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</si>
  <si>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</si>
  <si>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</si>
  <si>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</si>
  <si>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</si>
  <si>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</si>
  <si>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</si>
  <si>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</si>
  <si>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</si>
  <si>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</si>
  <si>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</si>
  <si>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</si>
  <si>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</si>
  <si>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</si>
  <si>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</si>
  <si>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</si>
  <si>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</si>
  <si>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</si>
  <si>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</si>
  <si>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</si>
  <si>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</si>
  <si>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</si>
  <si>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</si>
  <si>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</si>
  <si>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</si>
  <si>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</si>
  <si>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</si>
  <si>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</si>
  <si>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</si>
  <si>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</si>
  <si>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</si>
  <si>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</si>
  <si>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</si>
  <si>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</si>
  <si>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</si>
  <si>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</si>
  <si>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</si>
  <si>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</si>
  <si>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</si>
  <si>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</si>
  <si>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</si>
  <si>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</si>
  <si>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</si>
  <si>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</si>
  <si>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</si>
  <si>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</si>
  <si>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</si>
  <si>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</si>
  <si>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</si>
  <si>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</si>
  <si>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</si>
  <si>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</si>
  <si>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</si>
  <si>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</si>
  <si>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</si>
  <si>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</si>
  <si>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</si>
  <si>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</si>
  <si>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</si>
  <si>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</si>
  <si>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</si>
  <si>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</si>
  <si>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</si>
  <si>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</si>
  <si>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</si>
  <si>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</si>
  <si>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</si>
  <si>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</si>
  <si>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</si>
  <si>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</si>
  <si>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</si>
  <si>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</si>
  <si>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</si>
  <si>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</si>
  <si>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</si>
  <si>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</si>
  <si>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</si>
  <si>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</si>
  <si>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</si>
  <si>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</si>
  <si>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</si>
  <si>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</si>
  <si>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</si>
  <si>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</si>
  <si>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</si>
  <si>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</si>
  <si>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</si>
  <si>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</si>
  <si>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</si>
  <si>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</si>
  <si>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</si>
  <si>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</si>
  <si>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</si>
  <si>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</si>
  <si>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</si>
  <si>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</si>
  <si>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</si>
  <si>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</si>
  <si>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</si>
  <si>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</si>
  <si>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</si>
  <si>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</si>
  <si>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</si>
  <si>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</si>
  <si>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</si>
  <si>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</si>
  <si>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</si>
  <si>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</si>
  <si>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</si>
  <si>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</si>
  <si>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</si>
  <si>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</si>
  <si>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</si>
  <si>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</si>
  <si>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</si>
  <si>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</si>
  <si>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</si>
  <si>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</si>
  <si>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</si>
  <si>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</si>
  <si>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</si>
  <si>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</si>
  <si>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</si>
  <si>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</si>
  <si>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</si>
  <si>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</si>
  <si>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</si>
  <si>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</si>
  <si>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</si>
  <si>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</si>
  <si>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</si>
  <si>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</si>
  <si>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</si>
  <si>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</si>
  <si>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</si>
  <si>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</si>
  <si>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</si>
  <si>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</si>
  <si>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</si>
  <si>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</si>
  <si>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</si>
  <si>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</si>
  <si>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</si>
  <si>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</si>
  <si>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</si>
  <si>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</si>
  <si>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</si>
  <si>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</si>
  <si>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</si>
  <si>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</si>
  <si>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</si>
  <si>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</si>
  <si>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</si>
  <si>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</si>
  <si>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</si>
  <si>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</si>
  <si>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</si>
  <si>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</si>
  <si>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</si>
  <si>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</si>
  <si>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</si>
  <si>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</si>
  <si>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</si>
  <si>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</si>
  <si>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</si>
  <si>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</si>
  <si>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</si>
  <si>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</si>
  <si>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</si>
  <si>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</si>
  <si>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</si>
  <si>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</si>
  <si>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</si>
  <si>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</si>
  <si>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</si>
  <si>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</si>
  <si>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</si>
  <si>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</si>
  <si>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</si>
  <si>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</si>
  <si>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</si>
  <si>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</si>
  <si>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</si>
  <si>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</si>
  <si>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</si>
  <si>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</si>
  <si>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</si>
  <si>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</si>
  <si>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</si>
  <si>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</si>
  <si>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</si>
  <si>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</si>
  <si>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</si>
  <si>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</si>
  <si>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</si>
  <si>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</si>
  <si>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</si>
  <si>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</si>
  <si>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</si>
  <si>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</si>
  <si>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</si>
  <si>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</si>
  <si>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</si>
  <si>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</si>
  <si>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</si>
  <si>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</si>
  <si>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</si>
  <si>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</si>
  <si>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</si>
  <si>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</si>
  <si>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</si>
  <si>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</si>
  <si>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</si>
  <si>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</si>
  <si>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</si>
  <si>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</si>
  <si>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</si>
  <si>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</si>
  <si>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</si>
  <si>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</si>
  <si>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</si>
  <si>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</si>
  <si>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</si>
  <si>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</si>
  <si>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</si>
  <si>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</si>
  <si>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</si>
  <si>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</si>
  <si>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</si>
  <si>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</si>
  <si>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</si>
  <si>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</si>
  <si>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</si>
  <si>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</si>
  <si>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</si>
  <si>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</si>
  <si>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</si>
  <si>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</si>
  <si>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</si>
  <si>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</si>
  <si>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</si>
  <si>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</si>
  <si>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</si>
  <si>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</si>
  <si>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</si>
  <si>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</si>
  <si>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</si>
  <si>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</si>
  <si>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</si>
  <si>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</si>
  <si>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</si>
  <si>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</si>
  <si>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</si>
  <si>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</si>
  <si>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</si>
  <si>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</si>
  <si>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</si>
  <si>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</si>
  <si>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</si>
  <si>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</si>
  <si>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</si>
  <si>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</si>
  <si>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</si>
  <si>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</si>
  <si>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</si>
  <si>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</si>
  <si>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</si>
  <si>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</si>
  <si>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</si>
  <si>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</si>
  <si>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</si>
  <si>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</si>
  <si>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</si>
  <si>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</si>
  <si>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</si>
  <si>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</si>
  <si>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</si>
  <si>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</si>
  <si>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</si>
  <si>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</si>
  <si>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</si>
  <si>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</si>
  <si>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</si>
  <si>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</si>
  <si>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</si>
  <si>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</si>
  <si>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</si>
  <si>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</si>
  <si>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</si>
  <si>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</si>
  <si>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</si>
  <si>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</si>
  <si>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</si>
  <si>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</si>
  <si>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</si>
  <si>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</si>
  <si>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</si>
  <si>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</si>
  <si>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</si>
  <si>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</si>
  <si>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</si>
  <si>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</si>
  <si>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</si>
  <si>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</si>
  <si>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</si>
  <si>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</si>
  <si>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</si>
  <si>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</si>
  <si>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</si>
  <si>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</si>
  <si>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</si>
  <si>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</si>
  <si>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</si>
  <si>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</si>
  <si>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</si>
  <si>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</si>
  <si>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</si>
  <si>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</si>
  <si>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</si>
  <si>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</si>
  <si>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</si>
  <si>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</si>
  <si>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</si>
  <si>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</si>
  <si>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</si>
  <si>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</si>
  <si>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</si>
  <si>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</si>
  <si>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</si>
  <si>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</si>
  <si>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</si>
  <si>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</si>
  <si>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</si>
  <si>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</si>
  <si>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</si>
  <si>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</si>
  <si>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</si>
  <si>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</si>
  <si>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</si>
  <si>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</si>
  <si>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</si>
  <si>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</si>
  <si>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</si>
  <si>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</si>
  <si>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</si>
  <si>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</si>
  <si>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</si>
  <si>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</si>
  <si>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</si>
  <si>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</si>
  <si>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</si>
  <si>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</si>
  <si>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</si>
  <si>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</si>
  <si>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</si>
  <si>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</si>
  <si>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</si>
  <si>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</si>
  <si>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</si>
  <si>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</si>
  <si>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</si>
  <si>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</si>
  <si>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</si>
  <si>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</si>
  <si>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</si>
  <si>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</si>
  <si>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</si>
  <si>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</si>
  <si>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</si>
  <si>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</si>
  <si>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</si>
  <si>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</si>
  <si>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</si>
  <si>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</si>
  <si>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</si>
  <si>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</si>
  <si>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</si>
  <si>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</si>
  <si>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</si>
  <si>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</si>
  <si>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</si>
  <si>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</si>
  <si>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</si>
  <si>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</si>
  <si>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</si>
  <si>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</si>
  <si>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</si>
  <si>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</si>
  <si>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</si>
  <si>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</si>
  <si>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</si>
  <si>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</si>
  <si>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</si>
  <si>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</si>
  <si>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</si>
  <si>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</si>
  <si>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</si>
  <si>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</si>
  <si>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</si>
  <si>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</si>
  <si>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</si>
  <si>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</si>
  <si>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</si>
  <si>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</si>
  <si>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</si>
  <si>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</si>
  <si>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</si>
  <si>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</si>
  <si>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</si>
  <si>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</si>
  <si>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</si>
  <si>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</si>
  <si>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</si>
  <si>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</si>
  <si>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</si>
  <si>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</si>
  <si>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</si>
  <si>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</si>
  <si>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</si>
  <si>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</si>
  <si>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</si>
  <si>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</si>
  <si>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</si>
  <si>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</si>
  <si>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</si>
  <si>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</si>
  <si>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</si>
  <si>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</si>
  <si>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</si>
  <si>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</si>
  <si>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</si>
  <si>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</si>
  <si>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</si>
  <si>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</si>
  <si>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</si>
  <si>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</si>
  <si>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</si>
  <si>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</si>
  <si>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</si>
  <si>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</si>
  <si>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</si>
  <si>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</si>
  <si>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</si>
  <si>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</si>
  <si>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</si>
  <si>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</si>
  <si>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</si>
  <si>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</si>
  <si>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</si>
  <si>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</si>
  <si>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</si>
  <si>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</si>
  <si>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</si>
  <si>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</si>
  <si>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</si>
  <si>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</si>
  <si>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</si>
  <si>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</si>
  <si>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</si>
  <si>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</si>
  <si>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</si>
  <si>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</si>
  <si>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</si>
  <si>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</si>
  <si>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</si>
  <si>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</si>
  <si>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</si>
  <si>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</si>
  <si>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</si>
  <si>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</si>
  <si>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</si>
  <si>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</si>
  <si>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</si>
  <si>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</si>
  <si>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</si>
  <si>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</si>
  <si>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</si>
  <si>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</si>
  <si>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</si>
  <si>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</si>
  <si>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</si>
  <si>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</si>
  <si>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</si>
  <si>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</si>
  <si>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</si>
  <si>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</si>
  <si>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</si>
  <si>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</si>
  <si>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</si>
  <si>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</si>
  <si>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</si>
  <si>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</si>
  <si>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</si>
  <si>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</si>
  <si>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</si>
  <si>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</si>
  <si>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</si>
  <si>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</si>
  <si>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</si>
  <si>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</si>
  <si>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</si>
  <si>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</si>
  <si>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</si>
  <si>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</si>
  <si>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</si>
  <si>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</si>
  <si>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</si>
  <si>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</si>
  <si>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</si>
  <si>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</si>
  <si>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</si>
  <si>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</si>
  <si>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</si>
  <si>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</si>
  <si>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</si>
  <si>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</si>
  <si>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</si>
  <si>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</si>
  <si>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</si>
  <si>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</si>
  <si>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</si>
  <si>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</si>
  <si>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</si>
  <si>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</si>
  <si>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</si>
  <si>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</si>
  <si>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</si>
  <si>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</si>
  <si>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</si>
  <si>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</si>
  <si>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</si>
  <si>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</si>
  <si>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</si>
  <si>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</si>
  <si>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</si>
  <si>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</si>
  <si>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</si>
  <si>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</si>
  <si>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</si>
  <si>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</si>
  <si>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</si>
  <si>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</si>
  <si>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</si>
  <si>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</si>
  <si>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</si>
  <si>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</si>
  <si>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</si>
  <si>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</si>
  <si>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</si>
  <si>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</si>
  <si>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</si>
  <si>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</si>
  <si>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</si>
  <si>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</si>
  <si>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</si>
  <si>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</si>
  <si>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</si>
  <si>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</si>
  <si>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</si>
  <si>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</si>
  <si>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</si>
  <si>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</si>
  <si>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</si>
  <si>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</si>
  <si>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</si>
  <si>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</si>
  <si>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</si>
  <si>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</si>
  <si>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</si>
  <si>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</si>
  <si>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</si>
  <si>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</si>
  <si>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</si>
  <si>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</si>
  <si>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</si>
  <si>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</si>
  <si>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</si>
  <si>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</si>
  <si>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</si>
  <si>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</si>
  <si>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</si>
  <si>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</si>
  <si>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</si>
  <si>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</si>
  <si>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</si>
  <si>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</si>
  <si>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</si>
  <si>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</si>
  <si>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</si>
  <si>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</si>
  <si>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</si>
  <si>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</si>
  <si>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</si>
  <si>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</si>
  <si>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</si>
  <si>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</si>
  <si>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</si>
  <si>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</si>
  <si>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</si>
  <si>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</si>
  <si>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</si>
  <si>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</si>
  <si>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</si>
  <si>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</si>
  <si>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</si>
  <si>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</si>
  <si>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</si>
  <si>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</si>
  <si>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</si>
  <si>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</si>
  <si>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</si>
  <si>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</si>
  <si>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</si>
  <si>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</si>
  <si>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</si>
  <si>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</si>
  <si>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</si>
  <si>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</si>
  <si>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</si>
  <si>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</si>
  <si>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</si>
  <si>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</si>
  <si>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</si>
  <si>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</si>
  <si>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</si>
  <si>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</si>
  <si>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</si>
  <si>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</si>
  <si>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</si>
  <si>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</si>
  <si>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</si>
  <si>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</si>
  <si>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</si>
  <si>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</si>
  <si>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</si>
  <si>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</si>
  <si>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</si>
  <si>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</si>
  <si>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</si>
  <si>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</si>
  <si>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</si>
  <si>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</si>
  <si>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</si>
  <si>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</si>
  <si>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</si>
  <si>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</si>
  <si>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</si>
  <si>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</si>
  <si>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</si>
  <si>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</si>
  <si>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</si>
  <si>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</si>
  <si>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</si>
  <si>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</si>
  <si>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</si>
  <si>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</si>
  <si>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</si>
  <si>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</si>
  <si>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</si>
  <si>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</si>
  <si>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</si>
  <si>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</si>
  <si>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</si>
  <si>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</si>
  <si>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</si>
  <si>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</si>
  <si>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</si>
  <si>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</si>
  <si>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</si>
  <si>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</si>
  <si>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</si>
  <si>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</si>
  <si>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</si>
  <si>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</si>
  <si>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</si>
  <si>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</si>
  <si>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</si>
  <si>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</si>
  <si>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</si>
  <si>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</si>
  <si>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</si>
  <si>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</si>
  <si>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</si>
  <si>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</si>
  <si>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</si>
  <si>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</si>
  <si>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</si>
  <si>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</si>
  <si>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</si>
  <si>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</si>
  <si>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</si>
  <si>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</si>
  <si>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</si>
  <si>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</si>
  <si>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</si>
  <si>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</si>
  <si>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</si>
  <si>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</si>
  <si>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</si>
  <si>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</si>
  <si>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</si>
  <si>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</si>
  <si>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</si>
  <si>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</si>
  <si>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</si>
  <si>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</si>
  <si>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</si>
  <si>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</si>
  <si>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</si>
  <si>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</si>
  <si>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</si>
  <si>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</si>
  <si>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</si>
  <si>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</si>
  <si>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</si>
  <si>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</si>
  <si>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</si>
  <si>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</si>
  <si>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</si>
  <si>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</si>
  <si>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</si>
  <si>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</si>
  <si>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</si>
  <si>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</si>
  <si>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</si>
  <si>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</si>
  <si>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</si>
  <si>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</si>
  <si>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</si>
  <si>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</si>
  <si>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</si>
  <si>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</si>
  <si>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</si>
  <si>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</si>
  <si>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</si>
  <si>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</si>
  <si>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</si>
  <si>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</si>
  <si>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</si>
  <si>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</si>
  <si>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</si>
  <si>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</si>
  <si>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</si>
  <si>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</si>
  <si>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</si>
  <si>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</si>
  <si>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</si>
  <si>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</si>
  <si>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</si>
  <si>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</si>
  <si>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</si>
  <si>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</si>
  <si>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</si>
  <si>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</si>
  <si>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</si>
  <si>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</si>
  <si>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</si>
  <si>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</si>
  <si>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</si>
  <si>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</si>
  <si>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</si>
  <si>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</si>
  <si>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</si>
  <si>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</si>
  <si>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</si>
  <si>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</si>
  <si>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</si>
  <si>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</si>
  <si>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</si>
  <si>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</si>
  <si>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</si>
  <si>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</si>
  <si>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</si>
  <si>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</si>
  <si>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</si>
  <si>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</si>
  <si>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</si>
  <si>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</si>
  <si>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</si>
  <si>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</si>
  <si>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</si>
  <si>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</si>
  <si>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</si>
  <si>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</si>
  <si>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</si>
  <si>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</si>
  <si>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</si>
  <si>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</si>
  <si>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</si>
  <si>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</si>
  <si>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</si>
  <si>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</si>
  <si>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</si>
  <si>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</si>
  <si>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</si>
  <si>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</si>
  <si>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</si>
  <si>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</si>
  <si>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</si>
  <si>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</si>
  <si>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</si>
  <si>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</si>
  <si>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</si>
  <si>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</si>
  <si>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</si>
  <si>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</si>
  <si>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</si>
  <si>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</si>
  <si>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</si>
  <si>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</si>
  <si>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</si>
  <si>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</si>
  <si>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</si>
  <si>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</si>
  <si>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</si>
  <si>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</si>
  <si>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</si>
  <si>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</si>
  <si>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</si>
  <si>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</si>
  <si>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</si>
  <si>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</si>
  <si>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</si>
  <si>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</si>
  <si>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</si>
  <si>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</si>
  <si>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</si>
  <si>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</si>
  <si>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</si>
  <si>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</si>
  <si>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</si>
  <si>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</si>
  <si>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</si>
  <si>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</si>
  <si>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</si>
  <si>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</si>
  <si>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</si>
  <si>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</si>
  <si>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</si>
  <si>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</si>
  <si>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</si>
  <si>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</si>
  <si>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</si>
  <si>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</si>
  <si>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</si>
  <si>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</si>
  <si>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</si>
  <si>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</si>
  <si>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</si>
  <si>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</si>
  <si>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</si>
  <si>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</si>
  <si>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</si>
  <si>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</si>
  <si>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</si>
  <si>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</si>
  <si>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</si>
  <si>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</si>
  <si>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</si>
  <si>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</si>
  <si>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</si>
  <si>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</si>
  <si>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</si>
  <si>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</si>
  <si>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</si>
  <si>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</si>
  <si>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</si>
  <si>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</si>
  <si>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</si>
  <si>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</si>
  <si>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</si>
  <si>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</si>
  <si>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</si>
  <si>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</si>
  <si>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</si>
  <si>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</si>
  <si>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</si>
  <si>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</si>
  <si>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</si>
  <si>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</si>
  <si>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</si>
  <si>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</si>
  <si>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</si>
  <si>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</si>
  <si>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</si>
  <si>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</si>
  <si>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</si>
  <si>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</si>
  <si>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</si>
  <si>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</si>
  <si>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</si>
  <si>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</si>
  <si>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</si>
  <si>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</si>
  <si>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</si>
  <si>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</si>
  <si>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</si>
  <si>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</si>
  <si>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</si>
  <si>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</si>
  <si>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</si>
  <si>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</si>
  <si>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</si>
  <si>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</si>
  <si>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</si>
  <si>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</si>
  <si>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</si>
  <si>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</si>
  <si>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</si>
  <si>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</si>
  <si>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</si>
  <si>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</si>
  <si>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</si>
  <si>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</si>
  <si>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</si>
  <si>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</si>
  <si>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</si>
  <si>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</si>
  <si>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</si>
  <si>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</si>
  <si>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</si>
  <si>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</si>
  <si>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</si>
  <si>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</si>
  <si>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</si>
  <si>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</si>
  <si>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</si>
  <si>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</si>
  <si>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</si>
  <si>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</si>
  <si>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</si>
  <si>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</si>
  <si>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</si>
  <si>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</si>
  <si>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</si>
  <si>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</si>
  <si>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</si>
  <si>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</si>
  <si>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</si>
  <si>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</si>
  <si>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</si>
  <si>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</si>
  <si>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</si>
  <si>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</si>
  <si>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</si>
  <si>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</si>
  <si>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</si>
  <si>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</si>
  <si>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</si>
  <si>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</si>
  <si>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</si>
  <si>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</si>
  <si>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</si>
  <si>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</si>
  <si>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</si>
  <si>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</si>
  <si>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</si>
  <si>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</si>
  <si>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</si>
  <si>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</si>
  <si>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</si>
  <si>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</si>
  <si>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</si>
  <si>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</si>
  <si>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</si>
  <si>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</si>
  <si>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</si>
  <si>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</si>
  <si>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</si>
  <si>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</si>
  <si>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</si>
  <si>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</si>
  <si>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</si>
  <si>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</si>
  <si>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</si>
  <si>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</si>
  <si>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</si>
  <si>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</si>
  <si>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</si>
  <si>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</si>
  <si>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</si>
  <si>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</si>
  <si>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</si>
  <si>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</si>
  <si>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</si>
  <si>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</si>
  <si>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</si>
  <si>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</si>
  <si>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</si>
  <si>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</si>
  <si>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</si>
  <si>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</si>
  <si>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</si>
  <si>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</si>
  <si>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</si>
  <si>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</si>
  <si>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</si>
  <si>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</si>
  <si>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</si>
  <si>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</si>
  <si>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</si>
  <si>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</si>
  <si>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</si>
  <si>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</si>
  <si>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</si>
  <si>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</si>
  <si>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</si>
  <si>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</si>
  <si>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</si>
  <si>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</si>
  <si>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</si>
  <si>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</si>
  <si>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</si>
  <si>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</si>
  <si>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</si>
  <si>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</si>
  <si>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</si>
  <si>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</si>
  <si>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</si>
  <si>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</si>
  <si>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</si>
  <si>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</si>
  <si>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</si>
  <si>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</si>
  <si>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</si>
  <si>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</si>
  <si>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</si>
  <si>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</si>
  <si>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</si>
  <si>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</si>
  <si>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</si>
  <si>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</si>
  <si>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</si>
  <si>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</si>
  <si>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</si>
  <si>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</si>
  <si>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</si>
  <si>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</si>
  <si>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</si>
  <si>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</si>
  <si>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</si>
  <si>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</si>
  <si>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</si>
  <si>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</si>
  <si>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</si>
  <si>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</si>
  <si>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</si>
  <si>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</si>
  <si>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</si>
  <si>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</si>
  <si>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</si>
  <si>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</si>
  <si>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</si>
  <si>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</si>
  <si>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</si>
  <si>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</si>
  <si>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</si>
  <si>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</si>
  <si>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</si>
  <si>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</si>
  <si>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</si>
  <si>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</si>
  <si>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</si>
  <si>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</si>
  <si>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</si>
  <si>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</si>
  <si>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</si>
  <si>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</si>
  <si>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</si>
  <si>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</si>
  <si>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</si>
  <si>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</si>
  <si>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</si>
  <si>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</si>
  <si>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</si>
  <si>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</si>
  <si>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</si>
  <si>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</si>
  <si>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</si>
  <si>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</si>
  <si>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</si>
  <si>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</si>
  <si>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</si>
  <si>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</si>
  <si>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</si>
  <si>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</si>
  <si>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</si>
  <si>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</si>
  <si>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</si>
  <si>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</si>
  <si>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</si>
  <si>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</si>
  <si>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</si>
  <si>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</si>
  <si>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</si>
  <si>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</si>
  <si>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</si>
  <si>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</si>
  <si>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</si>
  <si>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</si>
  <si>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</si>
  <si>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</si>
  <si>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</si>
  <si>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</si>
  <si>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</si>
  <si>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</si>
  <si>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</si>
  <si>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</si>
  <si>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</si>
  <si>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</si>
  <si>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</si>
  <si>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</si>
  <si>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</si>
  <si>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</si>
  <si>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</si>
  <si>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</si>
  <si>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</si>
  <si>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</si>
  <si>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</si>
  <si>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</si>
  <si>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</si>
  <si>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</si>
  <si>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</si>
  <si>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</si>
  <si>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</si>
  <si>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</si>
  <si>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</si>
  <si>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</si>
  <si>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</si>
  <si>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</si>
  <si>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</si>
  <si>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</si>
  <si>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</si>
  <si>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</si>
  <si>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</si>
  <si>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</si>
  <si>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</si>
  <si>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</si>
  <si>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</si>
  <si>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</si>
  <si>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</si>
  <si>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</si>
  <si>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</si>
  <si>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</si>
  <si>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</si>
  <si>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</si>
  <si>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</si>
  <si>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</si>
  <si>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</si>
  <si>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</si>
  <si>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</si>
  <si>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</si>
  <si>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</si>
  <si>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</si>
  <si>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</si>
  <si>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</si>
  <si>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</si>
  <si>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</si>
  <si>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</si>
  <si>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</si>
  <si>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</si>
  <si>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</si>
  <si>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</si>
  <si>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</si>
  <si>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</si>
  <si>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</si>
  <si>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</si>
  <si>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</si>
  <si>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</si>
  <si>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</si>
  <si>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</si>
  <si>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</si>
  <si>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</si>
  <si>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</si>
  <si>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</si>
  <si>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</si>
  <si>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</si>
  <si>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</si>
  <si>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</si>
  <si>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</si>
  <si>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</si>
  <si>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</si>
  <si>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</si>
  <si>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</si>
  <si>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</si>
  <si>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</si>
  <si>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</si>
  <si>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</si>
  <si>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</si>
  <si>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</si>
  <si>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</si>
  <si>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</si>
  <si>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</si>
  <si>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</si>
  <si>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</si>
  <si>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</si>
  <si>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</si>
  <si>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</si>
  <si>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</si>
  <si>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</si>
  <si>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</si>
  <si>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</si>
  <si>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</si>
  <si>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</si>
  <si>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</si>
  <si>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</si>
  <si>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</si>
  <si>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</si>
  <si>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</si>
  <si>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</si>
  <si>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</si>
  <si>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</si>
  <si>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</si>
  <si>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</si>
  <si>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</si>
  <si>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</si>
  <si>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</si>
  <si>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</si>
  <si>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</si>
  <si>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</si>
  <si>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</si>
  <si>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</si>
  <si>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</si>
  <si>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</si>
  <si>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</si>
  <si>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</si>
  <si>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</si>
  <si>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</si>
  <si>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</si>
  <si>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</si>
  <si>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</si>
  <si>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</si>
  <si>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</si>
  <si>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</si>
  <si>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</si>
  <si>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</si>
  <si>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</si>
  <si>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</si>
  <si>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</si>
  <si>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</si>
  <si>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</si>
  <si>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</si>
  <si>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</si>
  <si>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</si>
  <si>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</si>
  <si>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</si>
  <si>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</si>
  <si>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</si>
  <si>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</si>
  <si>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</si>
  <si>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</si>
  <si>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</si>
  <si>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</si>
  <si>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</si>
  <si>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</si>
  <si>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</si>
  <si>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</si>
  <si>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</si>
  <si>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</si>
  <si>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</si>
  <si>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</si>
  <si>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</si>
  <si>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</si>
  <si>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</si>
  <si>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</si>
  <si>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</si>
  <si>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</si>
  <si>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</si>
  <si>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</si>
  <si>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</si>
  <si>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</si>
  <si>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</si>
  <si>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</si>
  <si>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</si>
  <si>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</si>
  <si>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</si>
  <si>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</si>
  <si>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</si>
  <si>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</si>
  <si>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</si>
  <si>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</si>
  <si>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</si>
  <si>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</si>
  <si>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</si>
  <si>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</si>
  <si>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</si>
  <si>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</si>
  <si>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</si>
  <si>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</si>
  <si>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</si>
  <si>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</si>
  <si>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</si>
  <si>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</si>
  <si>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</si>
  <si>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</si>
  <si>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</si>
  <si>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</si>
  <si>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</si>
  <si>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</si>
  <si>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</si>
  <si>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</si>
  <si>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</si>
  <si>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</si>
  <si>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</si>
  <si>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</si>
  <si>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</si>
  <si>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</si>
  <si>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</si>
  <si>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</si>
  <si>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</si>
  <si>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</si>
  <si>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</si>
  <si>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</si>
  <si>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</si>
  <si>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</si>
  <si>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</si>
  <si>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</si>
  <si>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</si>
  <si>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</si>
  <si>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</si>
  <si>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</si>
  <si>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</si>
  <si>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</si>
  <si>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</si>
  <si>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</si>
  <si>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</si>
  <si>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</si>
  <si>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</si>
  <si>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</si>
  <si>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</si>
  <si>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</si>
  <si>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</si>
  <si>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</si>
  <si>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</si>
  <si>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</si>
  <si>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</si>
  <si>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</si>
  <si>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</si>
  <si>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</si>
  <si>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</si>
  <si>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</si>
  <si>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</si>
  <si>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</si>
  <si>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</si>
  <si>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</si>
  <si>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</si>
  <si>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</si>
  <si>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</si>
  <si>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</si>
  <si>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</si>
  <si>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</si>
  <si>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</si>
  <si>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</si>
  <si>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</si>
  <si>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</si>
  <si>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</si>
  <si>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</si>
  <si>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</si>
  <si>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</si>
  <si>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</si>
  <si>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</si>
  <si>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</si>
  <si>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</si>
  <si>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</si>
  <si>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</si>
  <si>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</si>
  <si>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</si>
  <si>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</si>
  <si>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</si>
  <si>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</si>
  <si>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</si>
  <si>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</si>
  <si>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</si>
  <si>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</si>
  <si>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</si>
  <si>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</si>
  <si>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</si>
  <si>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</si>
  <si>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</si>
  <si>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</si>
  <si>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</si>
  <si>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</si>
  <si>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</si>
  <si>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</si>
  <si>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</si>
  <si>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</si>
  <si>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</si>
  <si>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</si>
  <si>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</si>
  <si>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</si>
  <si>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</si>
  <si>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</si>
  <si>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</si>
  <si>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</si>
  <si>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</si>
  <si>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</si>
  <si>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</si>
  <si>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</si>
  <si>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</si>
  <si>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</si>
  <si>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</si>
  <si>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</si>
  <si>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</si>
  <si>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</si>
  <si>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</si>
  <si>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</si>
  <si>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</si>
  <si>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</si>
  <si>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</si>
  <si>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</si>
  <si>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</si>
  <si>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</si>
  <si>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</si>
  <si>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</si>
  <si>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</si>
  <si>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</si>
  <si>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</si>
  <si>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</si>
  <si>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</si>
  <si>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</si>
  <si>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</si>
  <si>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</si>
  <si>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</si>
  <si>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</si>
  <si>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</si>
  <si>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</si>
  <si>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</si>
  <si>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</si>
  <si>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</si>
  <si>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</si>
  <si>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</si>
  <si>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</si>
  <si>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</si>
  <si>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</si>
  <si>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</si>
  <si>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</si>
  <si>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</si>
  <si>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</si>
  <si>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</si>
  <si>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</si>
  <si>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</si>
  <si>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</si>
  <si>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</si>
  <si>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</si>
  <si>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</si>
  <si>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</si>
  <si>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</si>
  <si>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</si>
  <si>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</si>
  <si>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</si>
  <si>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</si>
  <si>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</si>
  <si>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</si>
  <si>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</si>
  <si>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</si>
  <si>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</si>
  <si>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</si>
  <si>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</si>
  <si>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</si>
  <si>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</si>
  <si>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</si>
  <si>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</si>
  <si>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</si>
  <si>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</si>
  <si>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</si>
  <si>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</si>
  <si>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</si>
  <si>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</si>
  <si>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</si>
  <si>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</si>
  <si>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</si>
  <si>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</si>
  <si>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</si>
  <si>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</si>
  <si>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</si>
  <si>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</si>
  <si>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</si>
  <si>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</si>
  <si>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</si>
  <si>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</si>
  <si>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</si>
  <si>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</si>
  <si>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</si>
  <si>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</si>
  <si>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</si>
  <si>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</si>
  <si>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</si>
  <si>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</si>
  <si>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</si>
  <si>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</si>
  <si>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</si>
  <si>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</si>
  <si>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</si>
  <si>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</si>
  <si>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</si>
  <si>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</si>
  <si>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</si>
  <si>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</si>
  <si>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</si>
  <si>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</si>
  <si>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</si>
  <si>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</si>
  <si>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</si>
  <si>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</si>
  <si>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</si>
  <si>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</si>
  <si>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</si>
  <si>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</si>
  <si>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</si>
  <si>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</si>
  <si>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</si>
  <si>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</si>
  <si>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</si>
  <si>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</si>
  <si>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</si>
  <si>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</si>
  <si>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</si>
  <si>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</si>
  <si>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</si>
  <si>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</si>
  <si>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</si>
  <si>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</si>
  <si>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</si>
  <si>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</si>
  <si>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</si>
  <si>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</si>
  <si>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</si>
  <si>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</si>
  <si>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</si>
  <si>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</si>
  <si>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</si>
  <si>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</si>
  <si>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</si>
  <si>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</si>
  <si>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</si>
  <si>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</si>
  <si>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</si>
  <si>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</si>
  <si>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</si>
  <si>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</si>
  <si>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</si>
  <si>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</si>
  <si>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</si>
  <si>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</si>
  <si>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</si>
  <si>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</si>
  <si>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</si>
  <si>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</si>
  <si>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</si>
  <si>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</si>
  <si>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</si>
  <si>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</si>
  <si>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</si>
  <si>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</si>
  <si>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</si>
  <si>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</si>
  <si>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</si>
  <si>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</si>
  <si>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</si>
  <si>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</si>
  <si>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</si>
  <si>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</si>
  <si>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</si>
  <si>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</si>
  <si>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</si>
  <si>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</si>
  <si>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</si>
  <si>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</si>
  <si>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</si>
  <si>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</si>
  <si>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</si>
  <si>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</si>
  <si>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</si>
  <si>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</si>
  <si>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</si>
  <si>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</si>
  <si>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</si>
  <si>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</si>
  <si>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</si>
  <si>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</si>
  <si>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</si>
  <si>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</si>
  <si>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</si>
  <si>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</si>
  <si>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</si>
  <si>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</si>
  <si>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</si>
  <si>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</si>
  <si>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</si>
  <si>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</si>
  <si>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</si>
  <si>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</si>
  <si>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</si>
  <si>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</si>
  <si>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</si>
  <si>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</si>
  <si>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</si>
  <si>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</si>
  <si>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</si>
  <si>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</si>
  <si>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</si>
  <si>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</si>
  <si>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</si>
  <si>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</si>
  <si>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</si>
  <si>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</si>
  <si>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</si>
  <si>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</si>
  <si>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</si>
  <si>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</si>
  <si>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</si>
  <si>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</si>
  <si>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</si>
  <si>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</si>
  <si>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</si>
  <si>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</si>
  <si>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</si>
  <si>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</si>
  <si>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</si>
  <si>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</si>
  <si>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</si>
  <si>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</si>
  <si>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</si>
  <si>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</si>
  <si>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</si>
  <si>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</si>
  <si>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</si>
  <si>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</si>
  <si>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</si>
  <si>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</si>
  <si>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</si>
  <si>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</si>
  <si>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</si>
  <si>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</si>
  <si>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</si>
  <si>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</si>
  <si>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</si>
  <si>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</si>
  <si>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</si>
  <si>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</si>
  <si>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</si>
  <si>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</si>
  <si>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</si>
  <si>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</si>
  <si>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</si>
  <si>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</si>
  <si>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</si>
  <si>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</si>
  <si>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</si>
  <si>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</si>
  <si>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</si>
  <si>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</si>
  <si>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</si>
  <si>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</si>
  <si>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</si>
  <si>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</si>
  <si>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</si>
  <si>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</si>
  <si>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</si>
  <si>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</si>
  <si>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</si>
  <si>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</si>
  <si>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</si>
  <si>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</si>
  <si>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</si>
  <si>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</si>
  <si>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</si>
  <si>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</si>
  <si>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</si>
  <si>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</si>
  <si>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</si>
  <si>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</si>
  <si>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</si>
  <si>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</si>
  <si>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</si>
  <si>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</si>
  <si>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</si>
  <si>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</si>
  <si>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</si>
  <si>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</si>
  <si>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</si>
  <si>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</si>
  <si>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</si>
  <si>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</si>
  <si>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</si>
  <si>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</si>
  <si>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</si>
  <si>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</si>
  <si>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</si>
  <si>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</si>
  <si>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</si>
  <si>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</si>
  <si>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</si>
  <si>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</si>
  <si>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</si>
  <si>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</si>
  <si>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</si>
  <si>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</si>
  <si>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</si>
  <si>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</si>
  <si>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</si>
  <si>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</si>
  <si>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</si>
  <si>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</si>
  <si>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</si>
  <si>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</si>
  <si>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</si>
  <si>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</si>
  <si>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</si>
  <si>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</si>
  <si>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</si>
  <si>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</si>
  <si>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</si>
  <si>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</si>
  <si>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</si>
  <si>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</si>
  <si>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</si>
  <si>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</si>
  <si>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</si>
  <si>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</si>
  <si>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</si>
  <si>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</si>
  <si>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</si>
  <si>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</si>
  <si>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</si>
  <si>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</si>
  <si>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</si>
  <si>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</si>
  <si>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</si>
  <si>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</si>
  <si>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</si>
  <si>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</si>
  <si>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</si>
  <si>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</si>
  <si>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</si>
  <si>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</si>
  <si>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</si>
  <si>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</si>
  <si>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</si>
  <si>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</si>
  <si>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</si>
  <si>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</si>
  <si>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</si>
  <si>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</si>
  <si>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</si>
  <si>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</si>
  <si>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</si>
  <si>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</si>
  <si>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</si>
  <si>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</si>
  <si>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</si>
  <si>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</si>
  <si>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</si>
  <si>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</si>
  <si>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</si>
  <si>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</si>
  <si>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</si>
  <si>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</si>
  <si>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</si>
  <si>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</si>
  <si>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</si>
  <si>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</si>
  <si>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</si>
  <si>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</si>
  <si>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</si>
  <si>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</si>
  <si>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</si>
  <si>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</si>
  <si>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</si>
  <si>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</si>
  <si>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</si>
  <si>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</si>
  <si>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</si>
  <si>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</si>
  <si>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</si>
  <si>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</si>
  <si>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</si>
  <si>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</si>
  <si>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</si>
  <si>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</si>
  <si>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</si>
  <si>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</si>
  <si>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</si>
  <si>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</si>
  <si>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</si>
  <si>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</si>
  <si>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</si>
  <si>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</si>
  <si>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</si>
  <si>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</si>
  <si>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</si>
  <si>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</si>
  <si>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</si>
  <si>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</si>
  <si>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</si>
  <si>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</si>
  <si>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</si>
  <si>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</si>
  <si>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</si>
  <si>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</si>
  <si>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</si>
  <si>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</si>
  <si>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</si>
  <si>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</si>
  <si>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</si>
  <si>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</si>
  <si>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</si>
  <si>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</si>
  <si>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</si>
  <si>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</si>
  <si>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</si>
  <si>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</si>
  <si>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</si>
  <si>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</si>
  <si>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</si>
  <si>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</si>
  <si>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</si>
  <si>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</si>
  <si>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</si>
  <si>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</si>
  <si>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</si>
  <si>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</si>
  <si>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</si>
  <si>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</si>
  <si>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</si>
  <si>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</si>
  <si>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</si>
  <si>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</si>
  <si>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</si>
  <si>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</si>
  <si>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</si>
  <si>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</si>
  <si>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</si>
  <si>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</si>
  <si>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</si>
  <si>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</si>
  <si>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</si>
  <si>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</si>
  <si>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</si>
  <si>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</si>
  <si>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</si>
  <si>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</si>
  <si>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</si>
  <si>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</si>
  <si>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</si>
  <si>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</si>
  <si>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</si>
  <si>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</si>
  <si>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</si>
  <si>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</si>
  <si>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</si>
  <si>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</si>
  <si>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</si>
  <si>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</si>
  <si>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</si>
  <si>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</si>
  <si>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</si>
  <si>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</si>
  <si>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</si>
  <si>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</si>
  <si>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</si>
  <si>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</si>
  <si>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</si>
  <si>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</si>
  <si>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</si>
  <si>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</si>
  <si>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</si>
  <si>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</si>
  <si>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</si>
  <si>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</si>
  <si>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</si>
  <si>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</si>
  <si>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</si>
  <si>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</si>
  <si>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</si>
  <si>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</si>
  <si>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</si>
  <si>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</si>
  <si>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</si>
  <si>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</si>
  <si>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</si>
  <si>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</si>
  <si>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</si>
  <si>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</si>
  <si>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</si>
  <si>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</si>
  <si>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</si>
  <si>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</si>
  <si>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</si>
  <si>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</si>
  <si>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</si>
  <si>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</si>
  <si>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</si>
  <si>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</si>
  <si>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</si>
  <si>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</si>
  <si>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</si>
  <si>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</si>
  <si>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</si>
  <si>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</si>
  <si>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</si>
  <si>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</si>
  <si>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</si>
  <si>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</si>
  <si>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</si>
  <si>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</si>
  <si>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</si>
  <si>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</si>
  <si>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</si>
  <si>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</si>
  <si>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</si>
  <si>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</si>
  <si>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</si>
  <si>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</si>
  <si>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</si>
  <si>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</si>
  <si>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</si>
  <si>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</si>
  <si>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</si>
  <si>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</si>
  <si>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</si>
  <si>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</si>
  <si>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</si>
  <si>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</si>
  <si>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</si>
  <si>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</si>
  <si>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</si>
  <si>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</si>
  <si>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</si>
  <si>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</si>
  <si>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</si>
  <si>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</si>
  <si>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</si>
  <si>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</si>
  <si>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</si>
  <si>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</si>
  <si>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</si>
  <si>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</si>
  <si>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</si>
  <si>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</si>
  <si>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</si>
  <si>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</si>
  <si>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</si>
  <si>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</si>
  <si>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</si>
  <si>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</si>
  <si>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</si>
  <si>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</si>
  <si>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</si>
  <si>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</si>
  <si>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</si>
  <si>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</si>
  <si>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</si>
  <si>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</si>
  <si>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</si>
  <si>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</si>
  <si>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</si>
  <si>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</si>
  <si>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</si>
  <si>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</si>
  <si>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</si>
  <si>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</si>
  <si>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</si>
  <si>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</si>
  <si>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</si>
  <si>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</si>
  <si>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</si>
  <si>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</si>
  <si>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</si>
  <si>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</si>
  <si>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</si>
  <si>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</si>
  <si>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</si>
  <si>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</si>
  <si>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</si>
  <si>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</si>
  <si>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</si>
  <si>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</si>
  <si>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</si>
  <si>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</si>
  <si>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</si>
  <si>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</si>
  <si>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</si>
  <si>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</si>
  <si>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</si>
  <si>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</si>
  <si>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</si>
  <si>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</si>
  <si>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</si>
  <si>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</si>
  <si>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</si>
  <si>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</si>
  <si>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</si>
  <si>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</si>
  <si>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</si>
  <si>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</si>
  <si>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</si>
  <si>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</si>
  <si>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</si>
  <si>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</si>
  <si>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</si>
  <si>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</si>
  <si>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</si>
  <si>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</si>
  <si>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</si>
  <si>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</si>
  <si>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</si>
  <si>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</si>
  <si>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</si>
  <si>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</si>
  <si>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</si>
  <si>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</si>
  <si>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</si>
  <si>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</si>
  <si>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</si>
  <si>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</si>
  <si>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</si>
  <si>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</si>
  <si>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</si>
  <si>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</si>
  <si>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</si>
  <si>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</si>
  <si>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</si>
  <si>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</si>
  <si>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</si>
  <si>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</si>
  <si>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</si>
  <si>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</si>
  <si>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</si>
  <si>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</si>
  <si>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</si>
  <si>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</si>
  <si>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</si>
  <si>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</si>
  <si>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</si>
  <si>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</si>
  <si>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</si>
  <si>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</si>
  <si>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</si>
  <si>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</si>
  <si>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</si>
  <si>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</si>
  <si>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</si>
  <si>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</si>
  <si>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</si>
  <si>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</si>
  <si>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</si>
  <si>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</si>
  <si>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</si>
  <si>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</si>
  <si>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</si>
  <si>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</si>
  <si>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</si>
  <si>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</si>
  <si>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</si>
  <si>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</si>
  <si>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</si>
  <si>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</si>
  <si>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</si>
  <si>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</si>
  <si>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</si>
  <si>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</si>
  <si>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</si>
  <si>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</si>
  <si>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</si>
  <si>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</si>
  <si>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</si>
  <si>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</si>
  <si>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</si>
  <si>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</si>
  <si>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</si>
  <si>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</si>
  <si>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</si>
  <si>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</si>
  <si>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</si>
  <si>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</si>
  <si>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</si>
  <si>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</si>
  <si>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</si>
  <si>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</si>
  <si>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</si>
  <si>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</si>
  <si>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</si>
  <si>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</si>
  <si>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</si>
  <si>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</si>
  <si>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</si>
  <si>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</si>
  <si>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</si>
  <si>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</si>
  <si>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</si>
  <si>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</si>
  <si>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</si>
  <si>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</si>
  <si>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</si>
  <si>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</si>
  <si>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</si>
  <si>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</si>
  <si>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</si>
  <si>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</si>
  <si>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</si>
  <si>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</si>
  <si>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</si>
  <si>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</si>
  <si>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</si>
  <si>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</si>
  <si>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</si>
  <si>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</si>
  <si>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</si>
  <si>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</si>
  <si>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</si>
  <si>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</si>
  <si>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</si>
  <si>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</si>
  <si>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</si>
  <si>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</si>
  <si>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</si>
  <si>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</si>
  <si>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</si>
  <si>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</si>
  <si>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</si>
  <si>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</si>
  <si>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</si>
  <si>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</si>
  <si>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</si>
  <si>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</si>
  <si>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</si>
  <si>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</si>
  <si>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</si>
  <si>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</si>
  <si>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</si>
  <si>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</si>
  <si>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</si>
  <si>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</si>
  <si>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</si>
  <si>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</si>
  <si>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</si>
  <si>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</si>
  <si>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</si>
  <si>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</si>
  <si>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</si>
  <si>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</si>
  <si>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</si>
  <si>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</si>
  <si>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</si>
  <si>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</si>
  <si>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</si>
  <si>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</si>
  <si>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</si>
  <si>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</si>
  <si>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</si>
  <si>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</si>
  <si>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</si>
  <si>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</si>
  <si>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</si>
  <si>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</si>
  <si>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</si>
  <si>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</si>
  <si>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</si>
  <si>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</si>
  <si>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</si>
  <si>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</si>
  <si>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</si>
  <si>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</si>
  <si>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</si>
  <si>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</si>
  <si>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</si>
  <si>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</si>
  <si>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</si>
  <si>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</si>
  <si>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</si>
  <si>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</si>
  <si>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</si>
  <si>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</si>
  <si>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</si>
  <si>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</si>
  <si>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</si>
  <si>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</si>
  <si>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</si>
  <si>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</si>
  <si>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</si>
  <si>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</si>
  <si>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</si>
  <si>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</si>
  <si>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</si>
  <si>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</si>
  <si>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</si>
  <si>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</si>
  <si>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</si>
  <si>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</si>
  <si>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</si>
  <si>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</si>
  <si>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</si>
  <si>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</si>
  <si>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</si>
  <si>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</si>
  <si>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</si>
  <si>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</si>
  <si>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</si>
  <si>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</si>
  <si>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</si>
  <si>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</si>
  <si>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</si>
  <si>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</si>
  <si>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</si>
  <si>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</si>
  <si>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</si>
  <si>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</si>
  <si>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</si>
  <si>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</si>
  <si>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</si>
  <si>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</si>
  <si>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</si>
  <si>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</si>
  <si>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</si>
  <si>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</si>
  <si>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</si>
  <si>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</si>
  <si>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</si>
  <si>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</si>
  <si>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</si>
  <si>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</si>
  <si>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</si>
  <si>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</si>
  <si>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</si>
  <si>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</si>
  <si>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</si>
  <si>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</si>
  <si>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</si>
  <si>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</si>
  <si>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</si>
  <si>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</si>
  <si>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</si>
  <si>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</si>
  <si>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</si>
  <si>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</si>
  <si>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</si>
  <si>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</si>
  <si>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</si>
  <si>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</si>
  <si>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</si>
  <si>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</si>
  <si>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</si>
  <si>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</si>
  <si>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</si>
  <si>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</si>
  <si>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</si>
  <si>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</si>
  <si>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</si>
  <si>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</si>
  <si>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</si>
  <si>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</si>
  <si>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</si>
  <si>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</si>
  <si>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</si>
  <si>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</si>
  <si>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</si>
  <si>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</si>
  <si>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</si>
  <si>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</si>
  <si>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</si>
  <si>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</si>
  <si>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</si>
  <si>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</si>
  <si>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</si>
  <si>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</si>
  <si>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</si>
  <si>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</si>
  <si>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</si>
  <si>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</si>
  <si>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</si>
  <si>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</si>
  <si>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</si>
  <si>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</si>
  <si>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</si>
  <si>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</si>
  <si>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</si>
  <si>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</si>
  <si>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</si>
  <si>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</si>
  <si>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</si>
  <si>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</si>
  <si>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</si>
  <si>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</si>
  <si>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</si>
  <si>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</si>
  <si>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</si>
  <si>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</si>
  <si>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</si>
  <si>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</si>
  <si>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</si>
  <si>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</si>
  <si>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</si>
  <si>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</si>
  <si>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</si>
  <si>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</si>
  <si>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</si>
  <si>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</si>
  <si>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</si>
  <si>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</si>
  <si>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</si>
  <si>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</si>
  <si>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</si>
  <si>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</si>
  <si>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</si>
  <si>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</si>
  <si>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</si>
  <si>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</si>
  <si>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</si>
  <si>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</si>
  <si>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</si>
  <si>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</si>
  <si>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</si>
  <si>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</si>
  <si>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</si>
  <si>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</si>
  <si>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</si>
  <si>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</si>
  <si>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</si>
  <si>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</si>
  <si>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</si>
  <si>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</si>
  <si>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</si>
  <si>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</si>
  <si>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</si>
  <si>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</si>
  <si>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</si>
  <si>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</si>
  <si>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</si>
  <si>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</si>
  <si>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</si>
  <si>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</si>
  <si>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</si>
  <si>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</si>
  <si>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</si>
  <si>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</si>
  <si>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</si>
  <si>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</si>
  <si>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</si>
  <si>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</si>
  <si>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</si>
  <si>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</si>
  <si>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</si>
  <si>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</si>
  <si>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</si>
  <si>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</si>
  <si>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</si>
  <si>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</si>
  <si>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</si>
  <si>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</si>
  <si>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</si>
  <si>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</si>
  <si>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</si>
  <si>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</si>
  <si>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</si>
  <si>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</si>
  <si>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</si>
  <si>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</si>
  <si>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</si>
  <si>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</si>
  <si>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</si>
  <si>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</si>
  <si>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</si>
  <si>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</si>
  <si>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</si>
  <si>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</si>
  <si>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</si>
  <si>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</si>
  <si>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</si>
  <si>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</si>
  <si>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</si>
  <si>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</si>
  <si>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</si>
  <si>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</si>
  <si>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</si>
  <si>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</si>
  <si>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</si>
  <si>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</si>
  <si>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</si>
  <si>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</si>
  <si>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</si>
  <si>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</si>
  <si>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</si>
  <si>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</si>
  <si>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</si>
  <si>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</si>
  <si>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</si>
  <si>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</si>
  <si>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</si>
  <si>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</si>
  <si>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</si>
  <si>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</si>
  <si>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</si>
  <si>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</si>
  <si>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</si>
  <si>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</si>
  <si>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</si>
  <si>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</si>
  <si>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</si>
  <si>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</si>
  <si>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</si>
  <si>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</si>
  <si>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</si>
  <si>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</si>
  <si>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</si>
  <si>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</si>
  <si>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</si>
  <si>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</si>
  <si>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</si>
  <si>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</si>
  <si>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</si>
  <si>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</si>
  <si>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</si>
  <si>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</si>
  <si>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</si>
  <si>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</si>
  <si>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</si>
  <si>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</si>
  <si>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</si>
  <si>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</si>
  <si>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</si>
  <si>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</si>
  <si>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</si>
  <si>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</si>
  <si>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</si>
  <si>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</si>
  <si>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</si>
  <si>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</si>
  <si>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</si>
  <si>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</si>
  <si>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</si>
  <si>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</si>
  <si>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</si>
  <si>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</si>
  <si>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</si>
  <si>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</si>
  <si>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</si>
  <si>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</si>
  <si>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</si>
  <si>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</si>
  <si>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</si>
  <si>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</si>
  <si>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</si>
  <si>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</si>
  <si>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</si>
  <si>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</si>
  <si>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</si>
  <si>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</si>
  <si>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</si>
  <si>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</si>
  <si>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</si>
  <si>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</si>
  <si>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</si>
  <si>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</si>
  <si>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</si>
  <si>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</si>
  <si>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</si>
  <si>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</si>
  <si>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</si>
  <si>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</si>
  <si>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</si>
  <si>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</si>
  <si>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</si>
  <si>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</si>
  <si>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</si>
  <si>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</si>
  <si>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</si>
  <si>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</si>
  <si>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</si>
  <si>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</si>
  <si>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</si>
  <si>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</si>
  <si>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</si>
  <si>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</si>
  <si>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</si>
  <si>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</si>
  <si>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</si>
  <si>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</si>
  <si>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</si>
  <si>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</si>
  <si>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</si>
  <si>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</si>
  <si>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</si>
  <si>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</si>
  <si>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</si>
  <si>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</si>
  <si>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</si>
  <si>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</si>
  <si>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</si>
  <si>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</si>
  <si>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</si>
  <si>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</si>
  <si>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</si>
  <si>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</si>
  <si>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</si>
  <si>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</si>
  <si>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</si>
  <si>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</si>
  <si>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</si>
  <si>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</si>
  <si>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</si>
  <si>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</si>
  <si>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</si>
  <si>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</si>
  <si>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</si>
  <si>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</si>
  <si>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</si>
  <si>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</si>
  <si>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</si>
  <si>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</si>
  <si>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</si>
  <si>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</si>
  <si>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</si>
  <si>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</si>
  <si>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</si>
  <si>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</si>
  <si>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</si>
  <si>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</si>
  <si>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</si>
  <si>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</si>
  <si>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</si>
  <si>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</si>
  <si>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</si>
  <si>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</si>
  <si>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</si>
  <si>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</si>
  <si>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</si>
  <si>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</si>
  <si>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</si>
  <si>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</si>
  <si>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</si>
  <si>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</si>
  <si>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</si>
  <si>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</si>
  <si>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</si>
  <si>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</si>
  <si>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</si>
  <si>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</si>
  <si>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</si>
  <si>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</si>
  <si>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</si>
  <si>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</si>
  <si>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</si>
  <si>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</si>
  <si>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</si>
  <si>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</si>
  <si>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</si>
  <si>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</si>
  <si>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</si>
  <si>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</si>
  <si>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</si>
  <si>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</si>
  <si>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</si>
  <si>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</si>
  <si>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</si>
  <si>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</si>
  <si>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</si>
  <si>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</si>
  <si>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</si>
  <si>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</si>
  <si>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</si>
  <si>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</si>
  <si>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</si>
  <si>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</si>
  <si>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</si>
  <si>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</si>
  <si>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</si>
  <si>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</si>
  <si>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</si>
  <si>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</si>
  <si>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</si>
  <si>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</si>
  <si>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</si>
  <si>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</si>
  <si>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</si>
  <si>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</si>
  <si>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</si>
  <si>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</si>
  <si>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</si>
  <si>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</si>
  <si>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</si>
  <si>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</si>
  <si>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</si>
  <si>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</si>
  <si>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</si>
  <si>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</si>
  <si>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</si>
  <si>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</si>
  <si>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</si>
  <si>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</si>
  <si>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</si>
  <si>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</si>
  <si>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</si>
  <si>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</si>
  <si>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</si>
  <si>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</si>
  <si>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</si>
  <si>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</si>
  <si>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</si>
  <si>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</si>
  <si>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</si>
  <si>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</si>
  <si>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</si>
  <si>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</si>
  <si>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</si>
  <si>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</si>
  <si>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</si>
  <si>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</si>
  <si>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</si>
  <si>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</si>
  <si>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</si>
  <si>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</si>
  <si>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</si>
  <si>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</si>
  <si>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</si>
  <si>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</si>
  <si>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</si>
  <si>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</si>
  <si>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</si>
  <si>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</si>
  <si>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</si>
  <si>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</si>
  <si>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</si>
  <si>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</si>
  <si>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</si>
  <si>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</si>
  <si>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</si>
  <si>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</si>
  <si>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</si>
  <si>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</si>
  <si>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</si>
  <si>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</si>
  <si>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</si>
  <si>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</si>
  <si>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</si>
  <si>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</si>
  <si>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</si>
  <si>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</si>
  <si>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</si>
  <si>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</si>
  <si>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</si>
  <si>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</si>
  <si>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</si>
  <si>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</si>
  <si>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</si>
  <si>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</si>
  <si>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</si>
  <si>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</si>
  <si>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</si>
  <si>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</si>
  <si>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</si>
  <si>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</si>
  <si>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</si>
  <si>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</si>
  <si>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</si>
  <si>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</si>
  <si>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</si>
  <si>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</si>
  <si>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</si>
  <si>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</si>
  <si>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</si>
  <si>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</si>
  <si>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</si>
  <si>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</si>
  <si>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</si>
  <si>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</si>
  <si>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</si>
  <si>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</si>
  <si>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</si>
  <si>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</si>
  <si>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</si>
  <si>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</si>
  <si>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</si>
  <si>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</si>
  <si>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</si>
  <si>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</si>
  <si>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</si>
  <si>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</si>
  <si>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</si>
  <si>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</si>
  <si>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</si>
  <si>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</si>
  <si>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</si>
  <si>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</si>
  <si>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</si>
  <si>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</si>
  <si>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</si>
  <si>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</si>
  <si>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</si>
  <si>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</si>
  <si>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</si>
  <si>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</si>
  <si>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</si>
  <si>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</si>
  <si>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</si>
  <si>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</si>
  <si>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</si>
  <si>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</si>
  <si>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</si>
  <si>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</si>
  <si>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</si>
  <si>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</si>
  <si>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</si>
  <si>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</si>
  <si>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</si>
  <si>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</si>
  <si>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</si>
  <si>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</si>
  <si>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</si>
  <si>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</si>
  <si>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</si>
  <si>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</si>
  <si>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</si>
  <si>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</si>
  <si>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</si>
  <si>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</si>
  <si>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</si>
  <si>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</si>
  <si>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</si>
  <si>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</si>
  <si>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</si>
  <si>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</si>
  <si>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</si>
  <si>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</si>
  <si>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</si>
  <si>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</si>
  <si>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</si>
  <si>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</si>
  <si>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</si>
  <si>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</si>
  <si>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</si>
  <si>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</si>
  <si>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</si>
  <si>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</si>
  <si>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</si>
  <si>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</si>
  <si>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</si>
  <si>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</si>
  <si>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</si>
  <si>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</si>
  <si>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</si>
  <si>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</si>
  <si>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</si>
  <si>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</si>
  <si>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</si>
  <si>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</si>
  <si>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</si>
  <si>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</si>
  <si>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</si>
  <si>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</si>
  <si>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</si>
  <si>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</si>
  <si>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</si>
  <si>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</si>
  <si>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</si>
  <si>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</si>
  <si>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</si>
  <si>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</si>
  <si>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</si>
  <si>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</si>
  <si>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</si>
  <si>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</si>
  <si>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</si>
  <si>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</si>
  <si>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</si>
  <si>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</si>
  <si>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</si>
  <si>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</si>
  <si>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</si>
  <si>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</si>
  <si>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</si>
  <si>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</si>
  <si>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</si>
  <si>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</si>
  <si>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</si>
  <si>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</si>
  <si>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</si>
  <si>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</si>
  <si>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</si>
  <si>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</si>
  <si>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</si>
  <si>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</si>
  <si>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</si>
  <si>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</si>
  <si>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</si>
  <si>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</si>
  <si>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</si>
  <si>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</si>
  <si>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</si>
  <si>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</si>
  <si>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</si>
  <si>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</si>
  <si>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</si>
  <si>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</si>
  <si>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</si>
  <si>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</si>
  <si>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</si>
  <si>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</si>
  <si>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</si>
  <si>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</si>
  <si>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</si>
  <si>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</si>
  <si>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</si>
  <si>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</si>
  <si>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</si>
  <si>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</si>
  <si>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</si>
  <si>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</si>
  <si>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</si>
  <si>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</si>
  <si>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</si>
  <si>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</si>
  <si>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</si>
  <si>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</si>
  <si>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</si>
  <si>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</si>
  <si>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</si>
  <si>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</si>
  <si>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</si>
  <si>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</si>
  <si>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</si>
  <si>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</si>
  <si>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</si>
  <si>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</si>
  <si>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</si>
  <si>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</si>
  <si>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</si>
  <si>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</si>
  <si>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</si>
  <si>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</si>
  <si>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</si>
  <si>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</si>
  <si>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</si>
  <si>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</si>
  <si>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</si>
  <si>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</si>
  <si>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</si>
  <si>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</si>
  <si>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</si>
  <si>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</si>
  <si>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</si>
  <si>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</si>
  <si>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</si>
  <si>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</si>
  <si>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</si>
  <si>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</si>
  <si>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</si>
  <si>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</si>
  <si>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</si>
  <si>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</si>
  <si>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</si>
  <si>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</si>
  <si>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</si>
  <si>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</si>
  <si>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</si>
  <si>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</si>
  <si>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</si>
  <si>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</si>
  <si>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</si>
  <si>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</si>
  <si>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</si>
  <si>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</si>
  <si>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</si>
  <si>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</si>
  <si>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</si>
  <si>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</si>
  <si>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</si>
  <si>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</si>
  <si>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</si>
  <si>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</si>
  <si>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</si>
  <si>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</si>
  <si>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</si>
  <si>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</si>
  <si>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</si>
  <si>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</si>
  <si>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</si>
  <si>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</si>
  <si>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</si>
  <si>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</si>
  <si>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</si>
  <si>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</si>
  <si>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</si>
  <si>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</si>
  <si>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</si>
  <si>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</si>
  <si>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</si>
  <si>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</si>
  <si>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</si>
  <si>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</si>
  <si>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</si>
  <si>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</si>
  <si>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</si>
  <si>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</si>
  <si>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</si>
  <si>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</si>
  <si>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</si>
  <si>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</si>
  <si>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</si>
  <si>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</si>
  <si>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</si>
  <si>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</si>
  <si>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</si>
  <si>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</si>
  <si>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</si>
  <si>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</si>
  <si>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</si>
  <si>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</si>
  <si>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</si>
  <si>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</si>
  <si>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</si>
  <si>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</si>
  <si>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</si>
  <si>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</si>
  <si>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</si>
  <si>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</si>
  <si>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</si>
  <si>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</si>
  <si>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</si>
  <si>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</si>
  <si>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</si>
  <si>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</si>
  <si>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</si>
  <si>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</si>
  <si>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</si>
  <si>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</si>
  <si>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</si>
  <si>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</si>
  <si>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</si>
  <si>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</si>
  <si>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</si>
  <si>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</si>
  <si>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</si>
  <si>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</si>
  <si>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</si>
  <si>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</si>
  <si>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</si>
  <si>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</si>
  <si>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</si>
  <si>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</si>
  <si>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</si>
  <si>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</si>
  <si>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</si>
  <si>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</si>
  <si>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</si>
  <si>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</si>
  <si>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</si>
  <si>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</si>
  <si>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</si>
  <si>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</si>
  <si>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</si>
  <si>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</si>
  <si>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</si>
  <si>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</si>
  <si>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</si>
  <si>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</si>
  <si>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</si>
  <si>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</si>
  <si>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</si>
  <si>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</si>
  <si>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</si>
  <si>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</si>
  <si>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</si>
  <si>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</si>
  <si>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</si>
  <si>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</si>
  <si>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</si>
  <si>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</si>
  <si>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</si>
  <si>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</si>
  <si>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</si>
  <si>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</si>
  <si>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</si>
  <si>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</si>
  <si>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</si>
  <si>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</si>
  <si>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</si>
  <si>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</si>
  <si>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</si>
  <si>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</si>
  <si>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</si>
  <si>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</si>
  <si>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</si>
  <si>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</si>
  <si>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</si>
  <si>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</si>
  <si>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</si>
  <si>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</si>
  <si>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</si>
  <si>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</si>
  <si>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</si>
  <si>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</si>
  <si>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</si>
  <si>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</si>
  <si>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</si>
  <si>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</si>
  <si>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</si>
  <si>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</si>
  <si>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</si>
  <si>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</si>
  <si>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</si>
  <si>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</si>
  <si>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</si>
  <si>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</si>
  <si>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</si>
  <si>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</si>
  <si>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</si>
  <si>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</si>
  <si>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</si>
  <si>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</si>
  <si>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</si>
  <si>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</si>
  <si>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</si>
  <si>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</si>
  <si>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</si>
  <si>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</si>
  <si>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</si>
  <si>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</si>
  <si>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</si>
  <si>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</si>
  <si>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</si>
  <si>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</si>
  <si>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</si>
  <si>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</si>
  <si>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</si>
  <si>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</si>
  <si>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</si>
  <si>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</si>
  <si>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</si>
  <si>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</si>
  <si>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</si>
  <si>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</si>
  <si>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</si>
  <si>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</si>
  <si>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</si>
  <si>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</si>
  <si>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</si>
  <si>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</si>
  <si>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</si>
  <si>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</si>
  <si>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</si>
  <si>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</si>
  <si>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</si>
  <si>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</si>
  <si>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</si>
  <si>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</si>
  <si>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</si>
  <si>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</si>
  <si>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</si>
  <si>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</si>
  <si>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</si>
  <si>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</si>
  <si>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</si>
  <si>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</si>
  <si>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</si>
  <si>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</si>
  <si>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</si>
  <si>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</si>
  <si>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</si>
  <si>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</si>
  <si>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</si>
  <si>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</si>
  <si>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</si>
  <si>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</si>
  <si>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</si>
  <si>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</si>
  <si>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</si>
  <si>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</si>
  <si>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</si>
  <si>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</si>
  <si>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</si>
  <si>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</si>
  <si>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</si>
  <si>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</si>
  <si>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</si>
  <si>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</si>
  <si>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</si>
  <si>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</si>
  <si>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</si>
  <si>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</si>
  <si>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</si>
  <si>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</si>
  <si>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</si>
  <si>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</si>
  <si>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</si>
  <si>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</si>
  <si>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</si>
  <si>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</si>
  <si>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</si>
  <si>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</si>
  <si>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</si>
  <si>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</si>
  <si>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</si>
  <si>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</si>
  <si>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</si>
  <si>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</si>
  <si>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</si>
  <si>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</si>
  <si>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</si>
  <si>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</si>
  <si>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</si>
  <si>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</si>
  <si>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</si>
  <si>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</si>
  <si>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</si>
  <si>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</si>
  <si>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</si>
  <si>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</si>
  <si>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</si>
  <si>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</si>
  <si>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</si>
  <si>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</si>
  <si>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</si>
  <si>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</si>
  <si>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</si>
  <si>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</si>
  <si>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</si>
  <si>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</si>
  <si>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</si>
  <si>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</si>
  <si>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</si>
  <si>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</si>
  <si>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</si>
  <si>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</si>
  <si>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</si>
  <si>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</si>
  <si>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</si>
  <si>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</si>
  <si>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</si>
  <si>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</si>
  <si>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</si>
  <si>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</si>
  <si>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</si>
  <si>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</si>
  <si>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</si>
  <si>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</si>
  <si>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</si>
  <si>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</si>
  <si>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</si>
  <si>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</si>
  <si>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</si>
  <si>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</si>
  <si>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</si>
  <si>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</si>
  <si>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</si>
  <si>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</si>
  <si>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</si>
  <si>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</si>
  <si>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</si>
  <si>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</si>
  <si>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</si>
  <si>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</si>
  <si>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</si>
  <si>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</si>
  <si>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</si>
  <si>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</si>
  <si>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</si>
  <si>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</si>
  <si>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</si>
  <si>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</si>
  <si>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</si>
  <si>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</si>
  <si>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</si>
  <si>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</si>
  <si>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</si>
  <si>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</si>
  <si>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</si>
  <si>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</si>
  <si>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</si>
  <si>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</si>
  <si>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</si>
  <si>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</si>
  <si>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</si>
  <si>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</si>
  <si>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</si>
  <si>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</si>
  <si>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</si>
  <si>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</si>
  <si>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</si>
  <si>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</si>
  <si>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</si>
  <si>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</si>
  <si>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</si>
  <si>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</si>
  <si>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</si>
  <si>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</si>
  <si>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</si>
  <si>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</si>
  <si>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</si>
  <si>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</si>
  <si>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</si>
  <si>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</si>
  <si>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</si>
  <si>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</si>
  <si>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</si>
  <si>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</si>
  <si>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</si>
  <si>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</si>
  <si>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</si>
  <si>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</si>
  <si>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</si>
  <si>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</si>
  <si>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</si>
  <si>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</si>
  <si>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</si>
  <si>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</si>
  <si>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</si>
  <si>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</si>
  <si>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</si>
  <si>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</si>
  <si>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</si>
  <si>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</si>
  <si>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</si>
  <si>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</si>
  <si>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</si>
  <si>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</si>
  <si>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</si>
  <si>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</si>
  <si>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</si>
  <si>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</si>
  <si>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</si>
  <si>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</si>
  <si>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</si>
  <si>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</si>
  <si>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</si>
  <si>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</si>
  <si>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</si>
  <si>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</si>
  <si>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</si>
  <si>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</si>
  <si>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</si>
  <si>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</si>
  <si>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</si>
  <si>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</si>
  <si>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</si>
  <si>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</si>
  <si>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</si>
  <si>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</si>
  <si>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</si>
  <si>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</si>
  <si>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</si>
  <si>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</si>
  <si>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</si>
  <si>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</si>
  <si>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</si>
  <si>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</si>
  <si>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</si>
  <si>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</si>
  <si>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</si>
  <si>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</si>
  <si>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</si>
  <si>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</si>
  <si>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</si>
  <si>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</si>
  <si>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</si>
  <si>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</si>
  <si>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</si>
  <si>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</si>
  <si>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</si>
  <si>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</si>
  <si>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</si>
  <si>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</si>
  <si>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</si>
  <si>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</si>
  <si>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</si>
  <si>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</si>
  <si>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</si>
  <si>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</si>
  <si>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</si>
  <si>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</si>
  <si>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</si>
  <si>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</si>
  <si>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</si>
  <si>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</si>
  <si>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</si>
  <si>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</si>
  <si>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</si>
  <si>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</si>
  <si>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</si>
  <si>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</si>
  <si>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</si>
  <si>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</si>
  <si>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</si>
  <si>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</si>
  <si>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</si>
  <si>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</si>
  <si>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</si>
  <si>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</si>
  <si>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</si>
  <si>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</si>
  <si>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</si>
  <si>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</si>
  <si>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</si>
  <si>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</si>
  <si>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</si>
  <si>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</si>
  <si>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</si>
  <si>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</si>
  <si>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</si>
  <si>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</si>
  <si>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</si>
  <si>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</si>
  <si>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</si>
  <si>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</si>
  <si>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</si>
  <si>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</si>
  <si>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</si>
  <si>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</si>
  <si>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</si>
  <si>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</si>
  <si>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</si>
  <si>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</si>
  <si>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</si>
  <si>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</si>
  <si>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</si>
  <si>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</si>
  <si>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</si>
  <si>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</si>
  <si>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</si>
  <si>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</si>
  <si>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</si>
  <si>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</si>
  <si>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</si>
  <si>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</si>
  <si>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</si>
  <si>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</si>
  <si>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</si>
  <si>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</si>
  <si>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</si>
  <si>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</si>
  <si>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</si>
  <si>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</si>
  <si>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</si>
  <si>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</si>
  <si>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</si>
  <si>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</si>
  <si>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</si>
  <si>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</si>
  <si>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</si>
  <si>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</si>
  <si>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</si>
  <si>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</si>
  <si>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</si>
  <si>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</si>
  <si>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</si>
  <si>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</si>
  <si>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</si>
  <si>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</si>
  <si>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</si>
  <si>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</si>
  <si>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</si>
  <si>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</si>
  <si>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</si>
  <si>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</si>
  <si>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</si>
  <si>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</si>
  <si>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</si>
  <si>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</si>
  <si>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</si>
  <si>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</si>
  <si>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</si>
  <si>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</si>
  <si>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</si>
  <si>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</si>
  <si>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</si>
  <si>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</si>
  <si>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</si>
  <si>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</si>
  <si>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</si>
  <si>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</si>
  <si>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</si>
  <si>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</si>
  <si>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</si>
  <si>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</si>
  <si>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</si>
  <si>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</si>
  <si>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</si>
  <si>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</si>
  <si>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</si>
  <si>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</si>
  <si>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</si>
  <si>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</si>
  <si>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</si>
  <si>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</si>
  <si>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</si>
  <si>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</si>
  <si>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</si>
  <si>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</si>
  <si>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</si>
  <si>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</si>
  <si>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</si>
  <si>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</si>
  <si>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</si>
  <si>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</si>
  <si>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</si>
  <si>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</si>
  <si>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</si>
  <si>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</si>
  <si>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</si>
  <si>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</si>
  <si>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</si>
  <si>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</si>
  <si>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</si>
  <si>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</si>
  <si>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</si>
  <si>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</si>
  <si>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</si>
  <si>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</si>
  <si>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</si>
  <si>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</si>
  <si>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</si>
  <si>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</si>
  <si>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</si>
  <si>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</si>
  <si>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</si>
  <si>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</si>
  <si>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</si>
  <si>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</si>
  <si>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</si>
  <si>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</si>
  <si>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</si>
  <si>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</si>
  <si>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</si>
  <si>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</si>
  <si>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</si>
  <si>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</si>
  <si>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</si>
  <si>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</si>
  <si>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</si>
  <si>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</si>
  <si>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</si>
  <si>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</si>
  <si>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</si>
  <si>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</si>
  <si>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</si>
  <si>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</si>
  <si>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</si>
  <si>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</si>
  <si>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</si>
  <si>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</si>
  <si>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</si>
  <si>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</si>
  <si>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</si>
  <si>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</si>
  <si>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</si>
  <si>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</si>
  <si>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</si>
  <si>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</si>
  <si>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</si>
  <si>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</si>
  <si>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</si>
  <si>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</si>
  <si>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</si>
  <si>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</si>
  <si>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</si>
  <si>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</si>
  <si>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</si>
  <si>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</si>
  <si>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</si>
  <si>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</si>
  <si>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</si>
  <si>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</si>
  <si>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</si>
  <si>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</si>
  <si>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</si>
  <si>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</si>
  <si>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</si>
  <si>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</si>
  <si>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</si>
  <si>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</si>
  <si>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</si>
  <si>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</si>
  <si>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</si>
  <si>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</si>
  <si>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</si>
  <si>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</si>
  <si>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</si>
  <si>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</si>
  <si>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</si>
  <si>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</si>
  <si>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</si>
  <si>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</si>
  <si>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</si>
  <si>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</si>
  <si>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</si>
  <si>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</si>
  <si>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</si>
  <si>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</si>
  <si>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</si>
  <si>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</si>
  <si>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</si>
  <si>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</si>
  <si>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</si>
  <si>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</si>
  <si>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</si>
  <si>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</si>
  <si>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</si>
  <si>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</si>
  <si>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</si>
  <si>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</si>
  <si>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</si>
  <si>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</si>
  <si>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</si>
  <si>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</si>
  <si>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</si>
  <si>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</si>
  <si>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</si>
  <si>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</si>
  <si>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</si>
  <si>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</si>
  <si>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</si>
  <si>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</si>
  <si>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</si>
  <si>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</si>
  <si>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</si>
  <si>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</si>
  <si>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</si>
  <si>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</si>
  <si>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</si>
  <si>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</si>
  <si>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</si>
  <si>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</si>
  <si>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</si>
  <si>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</si>
  <si>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</si>
  <si>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</si>
  <si>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</si>
  <si>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</si>
  <si>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</si>
  <si>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</si>
  <si>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</si>
  <si>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</si>
  <si>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</si>
  <si>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</si>
  <si>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</si>
  <si>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</si>
  <si>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</si>
  <si>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</si>
  <si>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</si>
  <si>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</si>
  <si>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</si>
  <si>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</si>
  <si>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</si>
  <si>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</si>
  <si>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</si>
  <si>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</si>
  <si>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</si>
  <si>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</si>
  <si>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</si>
  <si>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</si>
  <si>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</si>
  <si>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</si>
  <si>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</si>
  <si>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</si>
  <si>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</si>
  <si>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</si>
  <si>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</si>
  <si>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</si>
  <si>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</si>
  <si>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</si>
  <si>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</si>
  <si>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</si>
  <si>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</si>
  <si>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</si>
  <si>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</si>
  <si>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</si>
  <si>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</si>
  <si>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</si>
  <si>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</si>
  <si>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</si>
  <si>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</si>
  <si>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</si>
  <si>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</si>
  <si>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</si>
  <si>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</si>
  <si>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</si>
  <si>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</si>
  <si>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</si>
  <si>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</si>
  <si>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</si>
  <si>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</si>
  <si>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</si>
  <si>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</si>
  <si>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</si>
  <si>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</si>
  <si>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</si>
  <si>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</si>
  <si>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</si>
  <si>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</si>
  <si>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</si>
  <si>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</si>
  <si>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</si>
  <si>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</si>
  <si>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</si>
  <si>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</si>
  <si>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</si>
  <si>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</si>
  <si>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</si>
  <si>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</si>
  <si>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</si>
  <si>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</si>
  <si>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</si>
  <si>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</si>
  <si>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</si>
  <si>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</si>
  <si>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</si>
  <si>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</si>
  <si>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</si>
  <si>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</si>
  <si>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</si>
  <si>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</si>
  <si>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</si>
  <si>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</si>
  <si>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</si>
  <si>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</si>
  <si>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</si>
  <si>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</si>
  <si>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</si>
  <si>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</si>
  <si>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</si>
  <si>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</si>
  <si>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</si>
  <si>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</si>
  <si>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</si>
  <si>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</si>
  <si>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</si>
  <si>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</si>
  <si>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</si>
  <si>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</si>
  <si>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</si>
  <si>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</si>
  <si>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</si>
  <si>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</si>
  <si>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</si>
  <si>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</si>
  <si>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</si>
  <si>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</si>
  <si>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</si>
  <si>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</si>
  <si>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</si>
  <si>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</si>
  <si>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</si>
  <si>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</si>
  <si>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</si>
  <si>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</si>
  <si>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</si>
  <si>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</si>
  <si>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</si>
  <si>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</si>
  <si>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</si>
  <si>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</si>
  <si>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</si>
  <si>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</si>
  <si>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</si>
  <si>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</si>
  <si>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</si>
  <si>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</si>
  <si>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</si>
  <si>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</si>
  <si>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</si>
  <si>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</si>
  <si>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</si>
  <si>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</si>
  <si>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</si>
  <si>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</si>
  <si>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</si>
  <si>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</si>
  <si>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</si>
  <si>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</si>
  <si>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</si>
  <si>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</si>
  <si>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</si>
  <si>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</si>
  <si>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</si>
  <si>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</si>
  <si>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</si>
  <si>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</si>
  <si>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</si>
  <si>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</si>
  <si>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</si>
  <si>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</si>
  <si>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</si>
  <si>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</si>
  <si>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</si>
  <si>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</si>
  <si>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</si>
  <si>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</si>
  <si>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</si>
  <si>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</si>
  <si>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</si>
  <si>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</si>
  <si>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</si>
  <si>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</si>
  <si>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</si>
  <si>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</si>
  <si>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</si>
  <si>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</si>
  <si>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</si>
  <si>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</si>
  <si>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</si>
  <si>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</si>
  <si>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</si>
  <si>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</si>
  <si>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</si>
  <si>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</si>
  <si>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</si>
  <si>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</si>
  <si>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</si>
  <si>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</si>
  <si>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</si>
  <si>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</si>
  <si>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</si>
  <si>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</si>
  <si>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</si>
  <si>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</si>
  <si>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</si>
  <si>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</si>
  <si>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</si>
  <si>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</si>
  <si>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</si>
  <si>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</si>
  <si>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</si>
  <si>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</si>
  <si>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</si>
  <si>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</si>
  <si>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</si>
  <si>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</si>
  <si>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</si>
  <si>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</si>
  <si>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</si>
  <si>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</si>
  <si>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</si>
  <si>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</si>
  <si>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</si>
  <si>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</si>
  <si>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</si>
  <si>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</si>
  <si>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</si>
  <si>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</si>
  <si>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</si>
  <si>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</si>
  <si>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</si>
  <si>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</si>
  <si>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</si>
  <si>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</si>
  <si>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</si>
  <si>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</si>
  <si>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</si>
  <si>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</si>
  <si>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</si>
  <si>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</si>
  <si>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</si>
  <si>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</si>
  <si>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</si>
  <si>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</si>
  <si>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</si>
  <si>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</si>
  <si>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</si>
  <si>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</si>
  <si>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</si>
  <si>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</si>
  <si>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</si>
  <si>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</si>
  <si>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</si>
  <si>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</si>
  <si>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</si>
  <si>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</si>
  <si>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</si>
  <si>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</si>
  <si>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</si>
  <si>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</si>
  <si>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</si>
  <si>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</si>
  <si>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</si>
  <si>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</si>
  <si>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</si>
  <si>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</si>
  <si>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</si>
  <si>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</si>
  <si>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</si>
  <si>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</si>
  <si>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</si>
  <si>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</si>
  <si>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</si>
  <si>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</si>
  <si>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</si>
  <si>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</si>
  <si>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</si>
  <si>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</si>
  <si>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</si>
  <si>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</si>
  <si>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</si>
  <si>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</si>
  <si>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</si>
  <si>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</si>
  <si>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</si>
  <si>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</si>
  <si>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</si>
  <si>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</si>
  <si>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</si>
  <si>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</si>
  <si>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</si>
  <si>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</si>
  <si>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</si>
  <si>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</si>
  <si>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</si>
  <si>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</si>
  <si>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</si>
  <si>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</si>
  <si>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</si>
  <si>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</si>
  <si>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</si>
  <si>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</si>
  <si>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</si>
  <si>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</si>
  <si>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</si>
  <si>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</si>
  <si>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</si>
  <si>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</si>
  <si>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</si>
  <si>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</si>
  <si>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</si>
  <si>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</si>
  <si>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</si>
  <si>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</si>
  <si>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</si>
  <si>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</si>
  <si>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</si>
  <si>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</si>
  <si>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</si>
  <si>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</si>
  <si>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</si>
  <si>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</si>
  <si>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</si>
  <si>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</si>
  <si>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</si>
  <si>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</si>
  <si>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</si>
  <si>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</si>
  <si>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</si>
  <si>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</si>
  <si>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</si>
  <si>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</si>
  <si>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</si>
  <si>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</si>
  <si>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</si>
  <si>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</si>
  <si>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</si>
  <si>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</si>
  <si>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</si>
  <si>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</si>
  <si>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</si>
  <si>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</si>
  <si>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</si>
  <si>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</si>
  <si>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</si>
  <si>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</si>
  <si>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</si>
  <si>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</si>
  <si>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</si>
  <si>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</si>
  <si>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</si>
  <si>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</si>
  <si>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</si>
  <si>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</si>
  <si>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</si>
  <si>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</si>
  <si>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</si>
  <si>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</si>
  <si>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</si>
  <si>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</si>
  <si>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</si>
  <si>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</si>
  <si>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</si>
  <si>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</si>
  <si>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</si>
  <si>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</si>
  <si>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</si>
  <si>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</si>
  <si>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</si>
  <si>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</si>
  <si>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</si>
  <si>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</si>
  <si>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</si>
  <si>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</si>
  <si>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</si>
  <si>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</si>
  <si>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</si>
  <si>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</si>
  <si>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</si>
  <si>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</si>
  <si>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</si>
  <si>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</si>
  <si>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</si>
  <si>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</si>
  <si>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</si>
  <si>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</si>
  <si>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</si>
  <si>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</si>
  <si>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</si>
  <si>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</si>
  <si>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</si>
  <si>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</si>
  <si>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</si>
  <si>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</si>
  <si>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</si>
  <si>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</si>
  <si>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</si>
  <si>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</si>
  <si>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</si>
  <si>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</si>
  <si>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</si>
  <si>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</si>
  <si>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</si>
  <si>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</si>
  <si>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</si>
  <si>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</si>
  <si>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</si>
  <si>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</si>
  <si>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</si>
  <si>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</si>
  <si>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</si>
  <si>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</si>
  <si>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</si>
  <si>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</si>
  <si>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</si>
  <si>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</si>
  <si>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</si>
  <si>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</si>
  <si>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</si>
  <si>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</si>
  <si>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</si>
  <si>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</si>
  <si>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</si>
  <si>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</si>
  <si>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</si>
  <si>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</si>
  <si>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</si>
  <si>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</si>
  <si>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</si>
  <si>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</si>
  <si>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</si>
  <si>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</si>
  <si>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</si>
  <si>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</si>
  <si>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</si>
  <si>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</si>
  <si>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</si>
  <si>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</si>
  <si>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</si>
  <si>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</si>
  <si>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</si>
  <si>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</si>
  <si>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</si>
  <si>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</si>
  <si>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</si>
  <si>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</si>
  <si>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</si>
  <si>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</si>
  <si>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</si>
  <si>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</si>
  <si>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</si>
  <si>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</si>
  <si>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</si>
  <si>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</si>
  <si>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</si>
  <si>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</si>
  <si>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</si>
  <si>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</si>
  <si>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</si>
  <si>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</si>
  <si>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</si>
  <si>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</si>
  <si>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</si>
  <si>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</si>
  <si>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</si>
  <si>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</si>
  <si>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</si>
  <si>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</si>
  <si>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</si>
  <si>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</si>
  <si>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</si>
  <si>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</si>
  <si>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</si>
  <si>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</si>
  <si>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</si>
  <si>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</si>
  <si>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</si>
  <si>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</si>
  <si>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</si>
  <si>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</si>
  <si>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</si>
  <si>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</si>
  <si>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</si>
  <si>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</si>
  <si>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</si>
  <si>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</si>
  <si>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</si>
  <si>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</si>
  <si>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</si>
  <si>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</si>
  <si>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</si>
  <si>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</si>
  <si>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</si>
  <si>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</si>
  <si>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</si>
  <si>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</si>
  <si>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</si>
  <si>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</si>
  <si>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</si>
  <si>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</si>
  <si>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</si>
  <si>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</si>
  <si>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</si>
  <si>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</si>
  <si>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</si>
  <si>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</si>
  <si>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</si>
  <si>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</si>
  <si>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</si>
  <si>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</si>
  <si>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</si>
  <si>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</si>
  <si>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</si>
  <si>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</si>
  <si>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</si>
  <si>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</si>
  <si>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</si>
  <si>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</si>
  <si>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</si>
  <si>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</si>
  <si>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</si>
  <si>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</si>
  <si>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</si>
  <si>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</si>
  <si>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</si>
  <si>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</si>
  <si>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</si>
  <si>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</si>
  <si>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</si>
  <si>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</si>
  <si>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</si>
  <si>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</si>
  <si>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</si>
  <si>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</si>
  <si>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</si>
  <si>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</si>
  <si>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</si>
  <si>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</si>
  <si>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</si>
  <si>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</si>
  <si>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</si>
  <si>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</si>
  <si>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</si>
  <si>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</si>
  <si>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</si>
  <si>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</si>
  <si>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</si>
  <si>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</si>
  <si>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</si>
  <si>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</si>
  <si>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</si>
  <si>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</si>
  <si>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</si>
  <si>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</si>
  <si>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</si>
  <si>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</si>
  <si>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</si>
  <si>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</si>
  <si>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</si>
  <si>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</si>
  <si>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</si>
  <si>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</si>
  <si>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</si>
  <si>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</si>
  <si>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</si>
  <si>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</si>
  <si>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</si>
  <si>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</si>
  <si>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</si>
  <si>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</si>
  <si>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</si>
  <si>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</si>
  <si>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</si>
  <si>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</si>
  <si>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</si>
  <si>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</si>
  <si>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</si>
  <si>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</si>
  <si>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</si>
  <si>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</si>
  <si>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</si>
  <si>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</si>
  <si>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</si>
  <si>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</si>
  <si>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</si>
  <si>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</si>
  <si>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</si>
  <si>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</si>
  <si>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</si>
  <si>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</si>
  <si>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</si>
  <si>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</si>
  <si>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</si>
  <si>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</si>
  <si>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</si>
  <si>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</si>
  <si>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</si>
  <si>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</si>
  <si>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</si>
  <si>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</si>
  <si>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</si>
  <si>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</si>
  <si>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</si>
  <si>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</si>
  <si>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</si>
  <si>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</si>
  <si>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</si>
  <si>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</si>
  <si>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</si>
  <si>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</si>
  <si>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</si>
  <si>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</si>
  <si>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</si>
  <si>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</si>
  <si>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</si>
  <si>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</si>
  <si>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</si>
  <si>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</si>
  <si>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</si>
  <si>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</si>
  <si>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</si>
  <si>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</si>
  <si>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</si>
  <si>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</si>
  <si>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</si>
  <si>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</si>
  <si>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</si>
  <si>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</si>
  <si>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</si>
  <si>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</si>
  <si>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</si>
  <si>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</si>
  <si>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</si>
  <si>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</si>
  <si>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</si>
  <si>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</si>
  <si>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</si>
  <si>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</si>
  <si>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</si>
  <si>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</si>
  <si>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</si>
  <si>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</si>
  <si>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</si>
  <si>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</si>
  <si>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</si>
  <si>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</si>
  <si>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</si>
  <si>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</si>
  <si>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</si>
  <si>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</si>
  <si>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</si>
  <si>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</si>
  <si>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</si>
  <si>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</si>
  <si>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</si>
  <si>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</si>
  <si>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</si>
  <si>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</si>
  <si>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</si>
  <si>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</si>
  <si>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</si>
  <si>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</si>
  <si>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</si>
  <si>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</si>
  <si>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</si>
  <si>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</si>
  <si>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</si>
  <si>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</si>
  <si>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</si>
  <si>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</si>
  <si>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</si>
  <si>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</si>
  <si>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</si>
  <si>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</si>
  <si>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</si>
  <si>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</si>
  <si>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</si>
  <si>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</si>
  <si>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</si>
  <si>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</si>
  <si>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</si>
  <si>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</si>
  <si>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</si>
  <si>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</si>
  <si>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</si>
  <si>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</si>
  <si>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</si>
  <si>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</si>
  <si>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</si>
  <si>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</si>
  <si>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</si>
  <si>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</si>
  <si>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</si>
  <si>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</si>
  <si>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</si>
  <si>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</si>
  <si>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</si>
  <si>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</si>
  <si>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</si>
  <si>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</si>
  <si>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</si>
  <si>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</si>
  <si>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</si>
  <si>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</si>
  <si>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</si>
  <si>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</si>
  <si>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</si>
  <si>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</si>
  <si>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</si>
  <si>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</si>
  <si>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</si>
  <si>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</si>
  <si>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</si>
  <si>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</si>
  <si>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</si>
  <si>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</si>
  <si>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</si>
  <si>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</si>
  <si>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</si>
  <si>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</si>
  <si>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</si>
  <si>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</si>
  <si>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</si>
  <si>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</si>
  <si>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</si>
  <si>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</si>
  <si>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</si>
  <si>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</si>
  <si>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</si>
  <si>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</si>
  <si>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</si>
  <si>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</si>
  <si>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</si>
  <si>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</si>
  <si>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</si>
  <si>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</si>
  <si>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</si>
  <si>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</si>
  <si>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</si>
  <si>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</si>
  <si>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</si>
  <si>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</si>
  <si>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</si>
  <si>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</si>
  <si>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</si>
  <si>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</si>
  <si>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</si>
  <si>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</si>
  <si>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</si>
  <si>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</si>
  <si>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</si>
  <si>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</si>
  <si>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</si>
  <si>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</si>
  <si>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</si>
  <si>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</si>
  <si>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</si>
  <si>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</si>
  <si>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</si>
  <si>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</si>
  <si>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</si>
  <si>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</si>
  <si>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</si>
  <si>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</si>
  <si>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</si>
  <si>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</si>
  <si>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</si>
  <si>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</si>
  <si>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</si>
  <si>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</si>
  <si>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</si>
  <si>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</si>
  <si>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</si>
  <si>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</si>
  <si>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</si>
  <si>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</si>
  <si>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</si>
  <si>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</si>
  <si>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</si>
  <si>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</si>
  <si>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</si>
  <si>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</si>
  <si>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</si>
  <si>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</si>
  <si>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</si>
  <si>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</si>
  <si>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</si>
  <si>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</si>
  <si>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</si>
  <si>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</si>
  <si>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</si>
  <si>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</si>
  <si>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</si>
  <si>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</si>
  <si>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</si>
  <si>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</si>
  <si>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</si>
  <si>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</si>
  <si>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</si>
  <si>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</si>
  <si>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</si>
  <si>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</si>
  <si>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</si>
  <si>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</si>
  <si>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</si>
  <si>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</si>
  <si>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</si>
  <si>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</si>
  <si>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</si>
  <si>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</si>
  <si>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</si>
  <si>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</si>
  <si>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</si>
  <si>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</si>
  <si>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</si>
  <si>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</si>
  <si>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</si>
  <si>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</si>
  <si>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</si>
  <si>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</si>
  <si>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</si>
  <si>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</si>
  <si>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</si>
  <si>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</si>
  <si>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</si>
  <si>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</si>
  <si>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</si>
  <si>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</si>
  <si>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</si>
  <si>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</si>
  <si>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</si>
  <si>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</si>
  <si>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</si>
  <si>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</si>
  <si>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</si>
  <si>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</si>
  <si>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</si>
  <si>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</si>
  <si>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</si>
  <si>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</si>
  <si>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</si>
  <si>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</si>
  <si>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</si>
  <si>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</si>
  <si>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</si>
  <si>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</si>
  <si>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</si>
  <si>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</si>
  <si>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</si>
  <si>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</si>
  <si>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</si>
  <si>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</si>
  <si>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</si>
  <si>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</si>
  <si>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</si>
  <si>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</si>
  <si>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</si>
  <si>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</si>
  <si>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</si>
  <si>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</si>
  <si>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</si>
  <si>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</si>
  <si>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</si>
  <si>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</si>
  <si>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</si>
  <si>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</si>
  <si>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</si>
  <si>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</si>
  <si>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</si>
  <si>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</si>
  <si>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</si>
  <si>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</si>
  <si>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</si>
  <si>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</si>
  <si>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</si>
  <si>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</si>
  <si>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</si>
  <si>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</si>
  <si>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</si>
  <si>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</si>
  <si>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</si>
  <si>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</si>
  <si>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</si>
  <si>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</si>
  <si>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</si>
  <si>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</si>
  <si>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</si>
  <si>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</si>
  <si>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</si>
  <si>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</si>
  <si>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</si>
  <si>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</si>
  <si>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</si>
  <si>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</si>
  <si>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</si>
  <si>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</si>
  <si>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</si>
  <si>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</si>
  <si>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</si>
  <si>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</si>
  <si>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</si>
  <si>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</si>
  <si>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</si>
  <si>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</si>
  <si>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</si>
  <si>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</si>
  <si>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</si>
  <si>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</si>
  <si>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</si>
  <si>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</si>
  <si>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</si>
  <si>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</si>
  <si>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</si>
  <si>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</si>
  <si>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</si>
  <si>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</si>
  <si>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</si>
  <si>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</si>
  <si>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</si>
  <si>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</si>
  <si>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</si>
  <si>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</si>
  <si>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</si>
  <si>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</si>
  <si>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</si>
  <si>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</si>
  <si>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</si>
  <si>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</si>
  <si>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</si>
  <si>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</si>
  <si>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</si>
  <si>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</si>
  <si>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</si>
  <si>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</si>
  <si>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</si>
  <si>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</si>
  <si>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</si>
  <si>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</si>
  <si>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</si>
  <si>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</si>
  <si>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</si>
  <si>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</si>
  <si>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</si>
  <si>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</si>
  <si>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</si>
  <si>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</si>
  <si>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</si>
  <si>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</si>
  <si>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</si>
  <si>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</si>
  <si>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</si>
  <si>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</si>
  <si>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</si>
  <si>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</si>
  <si>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</si>
  <si>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</si>
  <si>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</si>
  <si>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</si>
  <si>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</si>
  <si>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</si>
  <si>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</si>
  <si>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</si>
  <si>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</si>
  <si>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</si>
  <si>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</si>
  <si>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</si>
  <si>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</si>
  <si>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</si>
  <si>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</si>
  <si>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</si>
  <si>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</si>
  <si>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</si>
  <si>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</si>
  <si>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</si>
  <si>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</si>
  <si>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</si>
  <si>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</si>
  <si>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</si>
  <si>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</si>
  <si>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</si>
  <si>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</si>
  <si>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</si>
  <si>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</si>
  <si>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</si>
  <si>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</si>
  <si>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</si>
  <si>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</si>
  <si>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</si>
  <si>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</si>
  <si>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</si>
  <si>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</si>
  <si>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</si>
  <si>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</si>
  <si>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</si>
  <si>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</si>
  <si>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</si>
  <si>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</si>
  <si>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</si>
  <si>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</si>
  <si>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</si>
  <si>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</si>
  <si>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</si>
  <si>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</si>
  <si>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</si>
  <si>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</si>
  <si>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</si>
  <si>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</si>
  <si>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</si>
  <si>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</si>
  <si>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</si>
  <si>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</si>
  <si>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</si>
  <si>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</si>
  <si>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</si>
  <si>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</si>
  <si>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</si>
  <si>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</si>
  <si>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</si>
  <si>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</si>
  <si>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</si>
  <si>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</si>
  <si>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</si>
  <si>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</si>
  <si>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</si>
  <si>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</si>
  <si>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</si>
  <si>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</si>
  <si>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</si>
  <si>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</si>
  <si>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</si>
  <si>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</si>
  <si>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</si>
  <si>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</si>
  <si>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</si>
  <si>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</si>
  <si>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</si>
  <si>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</si>
  <si>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</si>
  <si>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</si>
  <si>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</si>
  <si>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</si>
  <si>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</si>
  <si>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</si>
  <si>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</si>
  <si>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</si>
  <si>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</si>
  <si>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</si>
  <si>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</si>
  <si>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</si>
  <si>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</si>
  <si>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</si>
  <si>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</si>
  <si>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</si>
  <si>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</si>
  <si>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</si>
  <si>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</si>
  <si>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</si>
  <si>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</si>
  <si>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</si>
  <si>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</si>
  <si>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</si>
  <si>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</si>
  <si>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</si>
  <si>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</si>
  <si>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</si>
  <si>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</si>
  <si>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</si>
  <si>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</si>
  <si>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</si>
  <si>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</si>
  <si>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</si>
  <si>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</si>
  <si>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</si>
  <si>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</si>
  <si>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</si>
  <si>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</si>
  <si>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</si>
  <si>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</si>
  <si>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</si>
  <si>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</si>
  <si>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</si>
  <si>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</si>
  <si>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</si>
  <si>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</si>
  <si>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</si>
  <si>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</si>
  <si>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</si>
  <si>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</si>
  <si>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</si>
  <si>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</si>
  <si>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</si>
  <si>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</si>
  <si>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</si>
  <si>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</si>
  <si>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</si>
  <si>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</si>
  <si>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</si>
  <si>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</si>
  <si>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</si>
  <si>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</si>
  <si>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</si>
  <si>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</si>
  <si>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</si>
  <si>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</si>
  <si>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</si>
  <si>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</si>
  <si>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</si>
  <si>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</si>
  <si>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</si>
  <si>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</si>
  <si>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</si>
  <si>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</si>
  <si>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</si>
  <si>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</si>
  <si>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</si>
  <si>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</si>
  <si>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</si>
  <si>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</si>
  <si>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</si>
  <si>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</si>
  <si>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</si>
  <si>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</si>
  <si>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</si>
  <si>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</si>
  <si>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</si>
  <si>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</si>
  <si>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</si>
  <si>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</si>
  <si>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</si>
  <si>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</si>
  <si>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</si>
  <si>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</si>
  <si>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</si>
  <si>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</si>
  <si>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</si>
  <si>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</si>
  <si>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</si>
  <si>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</si>
  <si>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</si>
  <si>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</si>
  <si>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</si>
  <si>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</si>
  <si>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</si>
  <si>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</si>
  <si>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</si>
  <si>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</si>
  <si>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</si>
  <si>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</si>
  <si>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</si>
  <si>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</si>
  <si>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</si>
  <si>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</si>
  <si>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</si>
  <si>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</si>
  <si>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</si>
  <si>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</si>
  <si>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</si>
  <si>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</si>
  <si>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</si>
  <si>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</si>
  <si>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</si>
  <si>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</si>
  <si>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</si>
  <si>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</si>
  <si>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</si>
  <si>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</si>
  <si>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</si>
  <si>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</si>
  <si>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</si>
  <si>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</si>
  <si>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</si>
  <si>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</si>
  <si>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</si>
  <si>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</si>
  <si>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</si>
  <si>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</si>
  <si>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</si>
  <si>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</si>
  <si>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</si>
  <si>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</si>
  <si>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</si>
  <si>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</si>
  <si>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</si>
  <si>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</si>
  <si>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</si>
  <si>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</si>
  <si>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</si>
  <si>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</si>
  <si>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</si>
  <si>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</si>
  <si>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</si>
  <si>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</si>
  <si>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</si>
  <si>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</si>
  <si>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</si>
  <si>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</si>
  <si>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</si>
  <si>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</si>
  <si>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</si>
  <si>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</si>
  <si>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</si>
  <si>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</si>
  <si>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</si>
  <si>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</si>
  <si>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</si>
  <si>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</si>
  <si>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</si>
  <si>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</si>
  <si>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</si>
  <si>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</si>
  <si>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</si>
  <si>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</si>
  <si>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</si>
  <si>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</si>
  <si>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</si>
  <si>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</si>
  <si>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</si>
  <si>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</si>
  <si>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</si>
  <si>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</si>
  <si>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</si>
  <si>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</si>
  <si>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</si>
  <si>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</si>
  <si>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</si>
  <si>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</si>
  <si>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</si>
  <si>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</si>
  <si>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</si>
  <si>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</si>
  <si>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</si>
  <si>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</si>
  <si>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</si>
  <si>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</si>
  <si>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</si>
  <si>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</si>
  <si>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</si>
  <si>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</si>
  <si>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</si>
  <si>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</si>
  <si>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</si>
  <si>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</si>
  <si>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</si>
  <si>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</si>
  <si>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</si>
  <si>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</si>
  <si>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</si>
  <si>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</si>
  <si>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</si>
  <si>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</si>
  <si>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</si>
  <si>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</si>
  <si>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</si>
  <si>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</si>
  <si>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</si>
  <si>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</si>
  <si>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</si>
  <si>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</si>
  <si>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</si>
  <si>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</si>
  <si>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</si>
  <si>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</si>
  <si>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</si>
  <si>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</si>
  <si>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</si>
  <si>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</si>
  <si>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</si>
  <si>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</si>
  <si>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</si>
  <si>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</si>
  <si>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</si>
  <si>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</si>
  <si>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</si>
  <si>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</si>
  <si>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</si>
  <si>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</si>
  <si>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</si>
  <si>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</si>
  <si>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</si>
  <si>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</si>
  <si>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</si>
  <si>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</si>
  <si>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</si>
  <si>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</si>
  <si>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</si>
  <si>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</si>
  <si>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</si>
  <si>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</si>
  <si>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</si>
  <si>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</si>
  <si>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</si>
  <si>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</si>
  <si>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</si>
  <si>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</si>
  <si>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</si>
  <si>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</si>
  <si>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</si>
  <si>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</si>
  <si>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</si>
  <si>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</si>
  <si>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</si>
  <si>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</si>
  <si>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</si>
  <si>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</si>
  <si>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</si>
  <si>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</si>
  <si>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</si>
  <si>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</si>
  <si>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</si>
  <si>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</si>
  <si>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</si>
  <si>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</si>
  <si>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</si>
  <si>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</si>
  <si>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</si>
  <si>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</si>
  <si>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</si>
  <si>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</si>
  <si>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</si>
  <si>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</si>
  <si>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</si>
  <si>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</si>
  <si>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</si>
  <si>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</si>
  <si>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</si>
  <si>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</si>
  <si>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</si>
  <si>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</si>
  <si>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</si>
  <si>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</si>
  <si>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</si>
  <si>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</si>
  <si>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</si>
  <si>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</si>
  <si>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</si>
  <si>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</si>
  <si>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</si>
  <si>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</si>
  <si>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</si>
  <si>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</si>
  <si>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</si>
  <si>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</si>
  <si>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</si>
  <si>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</si>
  <si>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</si>
  <si>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</si>
  <si>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</si>
  <si>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</si>
  <si>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</si>
  <si>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</si>
  <si>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</si>
  <si>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</si>
  <si>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</si>
  <si>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</si>
  <si>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</si>
  <si>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</si>
  <si>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</si>
  <si>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</si>
  <si>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</si>
  <si>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</si>
  <si>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</si>
  <si>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</si>
  <si>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</si>
  <si>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</si>
  <si>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</si>
  <si>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</si>
  <si>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</si>
  <si>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</si>
  <si>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</si>
  <si>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</si>
  <si>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</si>
  <si>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</si>
  <si>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</si>
  <si>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</si>
  <si>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</si>
  <si>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</si>
  <si>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</si>
  <si>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</si>
  <si>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</si>
  <si>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</si>
  <si>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</si>
  <si>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</si>
  <si>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</si>
  <si>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</si>
  <si>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</si>
  <si>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</si>
  <si>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</si>
  <si>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</si>
  <si>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</si>
  <si>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</si>
  <si>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</si>
  <si>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</si>
  <si>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</si>
  <si>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</si>
  <si>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</si>
  <si>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</si>
  <si>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</si>
  <si>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</si>
  <si>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</si>
  <si>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</si>
  <si>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</si>
  <si>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</si>
  <si>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</si>
  <si>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</si>
  <si>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</si>
  <si>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</si>
  <si>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</si>
  <si>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</si>
  <si>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</si>
  <si>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</si>
  <si>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</si>
  <si>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</si>
  <si>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</si>
  <si>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</si>
  <si>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</si>
  <si>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</si>
  <si>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</si>
  <si>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</si>
  <si>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</si>
  <si>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</si>
  <si>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</si>
  <si>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</si>
  <si>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</si>
  <si>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</si>
  <si>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</si>
  <si>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</si>
  <si>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</si>
  <si>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</si>
  <si>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</si>
  <si>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</si>
  <si>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</si>
  <si>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</si>
  <si>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</si>
  <si>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</si>
  <si>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</si>
  <si>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</si>
  <si>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</si>
  <si>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</si>
  <si>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</si>
  <si>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</si>
  <si>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</si>
  <si>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</si>
  <si>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</si>
  <si>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</si>
  <si>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</si>
  <si>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</si>
  <si>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</si>
  <si>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</si>
  <si>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</si>
  <si>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</si>
  <si>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</si>
  <si>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</si>
  <si>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</si>
  <si>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</si>
  <si>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</si>
  <si>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</si>
  <si>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</si>
  <si>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</si>
  <si>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</si>
  <si>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</si>
  <si>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</si>
  <si>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</si>
  <si>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</si>
  <si>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</si>
  <si>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</si>
  <si>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</si>
  <si>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</si>
  <si>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</si>
  <si>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</si>
  <si>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</si>
  <si>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</si>
  <si>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</si>
  <si>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</si>
  <si>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</si>
  <si>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</si>
  <si>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</si>
  <si>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</si>
  <si>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</si>
  <si>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</si>
  <si>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</si>
  <si>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</si>
  <si>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</si>
  <si>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</si>
  <si>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</si>
  <si>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</si>
  <si>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</si>
  <si>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</si>
  <si>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</si>
  <si>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</si>
  <si>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</si>
  <si>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</si>
  <si>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</si>
  <si>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</si>
  <si>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</si>
  <si>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</si>
  <si>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</si>
  <si>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</si>
  <si>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</si>
  <si>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</si>
  <si>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</si>
  <si>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</si>
  <si>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</si>
  <si>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</si>
  <si>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</si>
  <si>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</si>
  <si>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</si>
  <si>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</si>
  <si>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</si>
  <si>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</si>
  <si>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</si>
  <si>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</si>
  <si>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</si>
  <si>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</si>
  <si>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</si>
  <si>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</si>
  <si>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</si>
  <si>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</si>
  <si>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</si>
  <si>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</si>
  <si>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</si>
  <si>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</si>
  <si>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</si>
  <si>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</si>
  <si>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</si>
  <si>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</si>
  <si>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</si>
  <si>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</si>
  <si>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</si>
  <si>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</si>
  <si>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</si>
  <si>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</si>
  <si>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</si>
  <si>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</si>
  <si>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</si>
  <si>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</si>
  <si>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</si>
  <si>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</si>
  <si>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</si>
  <si>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</si>
  <si>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</si>
  <si>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</si>
  <si>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</si>
  <si>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</si>
  <si>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</si>
  <si>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</si>
  <si>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</si>
  <si>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</si>
  <si>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</si>
  <si>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</si>
  <si>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</si>
  <si>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</si>
  <si>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</si>
  <si>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</si>
  <si>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</si>
  <si>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</si>
  <si>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</si>
  <si>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</si>
  <si>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</si>
  <si>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</si>
  <si>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</si>
  <si>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</si>
  <si>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</si>
  <si>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</si>
  <si>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</si>
  <si>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</si>
  <si>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</si>
  <si>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</si>
  <si>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</si>
  <si>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</si>
  <si>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</si>
  <si>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</si>
  <si>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</si>
  <si>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</si>
  <si>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</si>
  <si>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</si>
  <si>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</si>
  <si>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</si>
  <si>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</si>
  <si>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</si>
  <si>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</si>
  <si>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</si>
  <si>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</si>
  <si>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</si>
  <si>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</si>
  <si>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</si>
  <si>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</si>
  <si>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</si>
  <si>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</si>
  <si>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</si>
  <si>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</si>
  <si>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</si>
  <si>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</si>
  <si>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</si>
  <si>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</si>
  <si>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</si>
  <si>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</si>
  <si>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</si>
  <si>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</si>
  <si>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</si>
  <si>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</si>
  <si>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</si>
  <si>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</si>
  <si>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</si>
  <si>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</si>
  <si>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</si>
  <si>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</si>
  <si>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</si>
  <si>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</si>
  <si>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</si>
  <si>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</si>
  <si>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</si>
  <si>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</si>
  <si>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</si>
  <si>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</si>
  <si>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</si>
  <si>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</si>
  <si>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</si>
  <si>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</si>
  <si>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</si>
  <si>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</si>
  <si>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</si>
  <si>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</si>
  <si>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</si>
  <si>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</si>
  <si>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</si>
  <si>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</si>
  <si>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</si>
  <si>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</si>
  <si>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</si>
  <si>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</si>
  <si>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</si>
  <si>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</si>
  <si>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</si>
  <si>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</si>
  <si>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</si>
  <si>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</si>
  <si>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</si>
  <si>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</si>
  <si>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</si>
  <si>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</si>
  <si>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</si>
  <si>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</si>
  <si>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</si>
  <si>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</si>
  <si>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</si>
  <si>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</si>
  <si>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</si>
  <si>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</si>
  <si>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</si>
  <si>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</si>
  <si>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</si>
  <si>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</si>
  <si>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</si>
  <si>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</si>
  <si>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</si>
  <si>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</si>
  <si>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</si>
  <si>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</si>
  <si>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</si>
  <si>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</si>
  <si>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</si>
  <si>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</si>
  <si>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</si>
  <si>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</si>
  <si>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</si>
  <si>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</si>
  <si>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</si>
  <si>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</si>
  <si>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</si>
  <si>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</si>
  <si>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</si>
  <si>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</si>
  <si>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</si>
  <si>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</si>
  <si>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</si>
  <si>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</si>
  <si>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</si>
  <si>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</si>
  <si>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</si>
  <si>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</si>
  <si>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</si>
  <si>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</si>
  <si>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</si>
  <si>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</si>
  <si>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</si>
  <si>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</si>
  <si>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</si>
  <si>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</si>
  <si>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</si>
  <si>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</si>
  <si>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</si>
  <si>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</si>
  <si>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</si>
  <si>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</si>
  <si>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</si>
  <si>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</si>
  <si>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</si>
  <si>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</si>
  <si>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</si>
  <si>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</si>
  <si>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</si>
  <si>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</si>
  <si>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</si>
  <si>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</si>
  <si>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</si>
  <si>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</si>
  <si>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</si>
  <si>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</si>
  <si>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</si>
  <si>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</si>
  <si>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</si>
  <si>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</si>
  <si>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</si>
  <si>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</si>
  <si>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</si>
  <si>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</si>
  <si>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</si>
  <si>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</si>
  <si>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</si>
  <si>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</si>
  <si>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</si>
  <si>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</si>
  <si>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</si>
  <si>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</si>
  <si>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</si>
  <si>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</si>
  <si>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</si>
  <si>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</si>
  <si>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</si>
  <si>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</si>
  <si>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</si>
  <si>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</si>
  <si>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</si>
  <si>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</si>
  <si>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</si>
  <si>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</si>
  <si>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</si>
  <si>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</si>
  <si>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</si>
  <si>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</si>
  <si>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</si>
  <si>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</si>
  <si>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</si>
  <si>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</si>
  <si>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</si>
  <si>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</si>
  <si>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</si>
  <si>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</si>
  <si>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</si>
  <si>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</si>
  <si>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</si>
  <si>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</si>
  <si>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</si>
  <si>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</si>
  <si>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</si>
  <si>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</si>
  <si>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</si>
  <si>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</si>
  <si>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</si>
  <si>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</si>
  <si>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</si>
  <si>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</si>
  <si>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</si>
  <si>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</si>
  <si>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</si>
  <si>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</si>
  <si>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</si>
  <si>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</si>
  <si>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</si>
  <si>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</si>
  <si>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</si>
  <si>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</si>
  <si>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</si>
  <si>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</si>
  <si>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</si>
  <si>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</si>
  <si>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</si>
  <si>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</si>
  <si>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</si>
  <si>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</si>
  <si>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</si>
  <si>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</si>
  <si>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</si>
  <si>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</si>
  <si>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</si>
  <si>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</si>
  <si>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</si>
  <si>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</si>
  <si>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</si>
  <si>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</si>
  <si>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</si>
  <si>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</si>
  <si>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</si>
  <si>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</si>
  <si>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</si>
  <si>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</si>
  <si>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</si>
  <si>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</si>
  <si>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</si>
  <si>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</si>
  <si>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</si>
  <si>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</si>
  <si>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</si>
  <si>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</si>
  <si>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</si>
  <si>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</si>
  <si>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</si>
  <si>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</si>
  <si>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</si>
  <si>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</si>
  <si>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</si>
  <si>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</si>
  <si>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</si>
  <si>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</si>
  <si>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</si>
  <si>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</si>
  <si>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</si>
  <si>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</si>
  <si>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</si>
  <si>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</si>
  <si>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</si>
  <si>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</si>
  <si>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</si>
  <si>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</si>
  <si>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</si>
  <si>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</si>
  <si>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</si>
  <si>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</si>
  <si>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</si>
  <si>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</si>
  <si>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</si>
  <si>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</si>
  <si>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</si>
  <si>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</si>
  <si>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</si>
  <si>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</si>
  <si>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</si>
  <si>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</si>
  <si>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</si>
  <si>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</si>
  <si>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</si>
  <si>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</si>
  <si>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</si>
  <si>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</si>
  <si>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</si>
  <si>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</si>
  <si>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</si>
  <si>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</si>
  <si>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</si>
  <si>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</si>
  <si>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</si>
  <si>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</si>
  <si>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</si>
  <si>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</si>
  <si>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</si>
  <si>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</si>
  <si>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</si>
  <si>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</si>
  <si>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</si>
  <si>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</si>
  <si>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</si>
  <si>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</si>
  <si>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</si>
  <si>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</si>
  <si>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</si>
  <si>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</si>
  <si>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</si>
  <si>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</si>
  <si>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</si>
  <si>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</si>
  <si>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</si>
  <si>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</si>
  <si>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</si>
  <si>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</si>
  <si>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</si>
  <si>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</si>
  <si>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</si>
  <si>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</si>
  <si>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</si>
  <si>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</si>
  <si>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</si>
  <si>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</si>
  <si>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</si>
  <si>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</si>
  <si>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</si>
  <si>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</si>
  <si>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</si>
  <si>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</si>
  <si>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</si>
  <si>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</si>
  <si>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</si>
  <si>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</si>
  <si>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</si>
  <si>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</si>
  <si>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</si>
  <si>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</si>
  <si>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</si>
  <si>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</si>
  <si>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</si>
  <si>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</si>
  <si>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</si>
  <si>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</si>
  <si>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</si>
  <si>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</si>
  <si>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</si>
  <si>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</si>
  <si>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</si>
  <si>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</si>
  <si>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</si>
  <si>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</si>
  <si>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</si>
  <si>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</si>
  <si>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</si>
  <si>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</si>
  <si>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</si>
  <si>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</si>
  <si>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</si>
  <si>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</si>
  <si>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</si>
  <si>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</si>
  <si>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</si>
  <si>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</si>
  <si>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</si>
  <si>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</si>
  <si>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</si>
  <si>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</si>
  <si>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</si>
  <si>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</si>
  <si>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</si>
  <si>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</si>
  <si>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</si>
  <si>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</si>
  <si>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</si>
  <si>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</si>
  <si>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</si>
  <si>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</si>
  <si>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</si>
  <si>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</si>
  <si>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</si>
  <si>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</si>
  <si>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</si>
  <si>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</si>
  <si>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</si>
  <si>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</si>
  <si>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</si>
  <si>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</si>
  <si>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</si>
  <si>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</si>
  <si>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</si>
  <si>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</si>
  <si>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</si>
  <si>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</si>
  <si>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</si>
  <si>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</si>
  <si>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</si>
  <si>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</si>
  <si>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</si>
  <si>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</si>
  <si>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</si>
  <si>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</si>
  <si>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</si>
  <si>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</si>
  <si>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</si>
  <si>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</si>
  <si>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</si>
  <si>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</si>
  <si>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</si>
  <si>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</si>
  <si>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</si>
  <si>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</si>
  <si>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</si>
  <si>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</si>
  <si>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</si>
  <si>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</si>
  <si>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</si>
  <si>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</si>
  <si>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</si>
  <si>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</si>
  <si>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</si>
  <si>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</si>
  <si>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</si>
  <si>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</si>
  <si>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</si>
  <si>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</si>
  <si>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</si>
  <si>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</si>
  <si>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</si>
  <si>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</si>
  <si>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</si>
  <si>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</si>
  <si>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</si>
  <si>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</si>
  <si>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</si>
  <si>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</si>
  <si>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</si>
  <si>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</si>
  <si>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</si>
  <si>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</si>
  <si>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</si>
  <si>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</si>
  <si>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</si>
  <si>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</si>
  <si>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</si>
  <si>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</si>
  <si>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</si>
  <si>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</si>
  <si>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</si>
  <si>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</si>
  <si>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</si>
  <si>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</si>
  <si>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</si>
  <si>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</si>
  <si>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</si>
  <si>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</si>
  <si>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</si>
  <si>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</si>
  <si>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</si>
  <si>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</si>
  <si>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</si>
  <si>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</si>
  <si>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</si>
  <si>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</si>
  <si>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</si>
  <si>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</si>
  <si>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</si>
  <si>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</si>
  <si>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</si>
  <si>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</si>
  <si>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</si>
  <si>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</si>
  <si>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</si>
  <si>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</si>
  <si>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</si>
  <si>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</si>
  <si>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</si>
  <si>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</si>
  <si>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</si>
  <si>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</si>
  <si>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</si>
  <si>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</si>
  <si>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</si>
  <si>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</si>
  <si>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</si>
  <si>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</si>
  <si>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</si>
  <si>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</si>
  <si>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</si>
  <si>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</si>
  <si>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</si>
  <si>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</si>
  <si>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</si>
  <si>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</si>
  <si>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</si>
  <si>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</si>
  <si>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</si>
  <si>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</si>
  <si>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</si>
  <si>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</si>
  <si>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</si>
  <si>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</si>
  <si>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</si>
  <si>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</si>
  <si>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</si>
  <si>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</si>
  <si>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</si>
  <si>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</si>
  <si>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</si>
  <si>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</si>
  <si>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</si>
  <si>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</si>
  <si>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</si>
  <si>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</si>
  <si>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</si>
  <si>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</si>
  <si>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</si>
  <si>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</si>
  <si>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</si>
  <si>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</si>
  <si>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</si>
  <si>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</si>
  <si>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</si>
  <si>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</si>
  <si>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</si>
  <si>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</si>
  <si>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</si>
  <si>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</si>
  <si>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</si>
  <si>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</si>
  <si>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</si>
  <si>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</si>
  <si>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</si>
  <si>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</si>
  <si>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</si>
  <si>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</si>
  <si>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</si>
  <si>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</si>
  <si>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</si>
  <si>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</si>
  <si>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</si>
  <si>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</si>
  <si>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</si>
  <si>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</si>
  <si>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</si>
  <si>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</si>
  <si>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</si>
  <si>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</si>
  <si>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</si>
  <si>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</si>
  <si>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</si>
  <si>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</si>
  <si>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</si>
  <si>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</si>
  <si>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</si>
  <si>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</si>
  <si>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</si>
  <si>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</si>
  <si>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</si>
  <si>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</si>
  <si>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</si>
  <si>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</si>
  <si>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</si>
  <si>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</si>
  <si>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</si>
  <si>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</si>
  <si>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</si>
  <si>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</si>
  <si>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</si>
  <si>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</si>
  <si>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</si>
  <si>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</si>
  <si>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</si>
  <si>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</si>
  <si>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</si>
  <si>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</si>
  <si>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</si>
  <si>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</si>
  <si>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</si>
  <si>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</si>
  <si>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</si>
  <si>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</si>
  <si>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</si>
  <si>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</si>
  <si>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</si>
  <si>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</si>
  <si>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</si>
  <si>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</si>
  <si>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</si>
  <si>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</si>
  <si>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</si>
  <si>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</si>
  <si>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</si>
  <si>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</si>
  <si>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</si>
  <si>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</si>
  <si>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</si>
  <si>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</si>
  <si>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</si>
  <si>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</si>
  <si>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</si>
  <si>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</si>
  <si>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</si>
  <si>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</si>
  <si>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</si>
  <si>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</si>
  <si>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</si>
  <si>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</si>
  <si>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</si>
  <si>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</si>
  <si>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</si>
  <si>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</si>
  <si>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</si>
  <si>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</si>
  <si>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</si>
  <si>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</si>
  <si>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</si>
  <si>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</si>
  <si>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</si>
  <si>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</si>
  <si>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</si>
  <si>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</si>
  <si>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</si>
  <si>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</si>
  <si>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</si>
  <si>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</si>
  <si>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</si>
  <si>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</si>
  <si>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</si>
  <si>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</si>
  <si>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</si>
  <si>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</si>
  <si>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</si>
  <si>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</si>
  <si>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</si>
  <si>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</si>
  <si>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</si>
  <si>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</si>
  <si>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</si>
  <si>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</si>
  <si>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</si>
  <si>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</si>
  <si>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</si>
  <si>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</si>
  <si>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</si>
  <si>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</si>
  <si>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</si>
  <si>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</si>
  <si>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</si>
  <si>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</si>
  <si>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</si>
  <si>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</si>
  <si>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</si>
  <si>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</si>
  <si>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</si>
  <si>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</si>
  <si>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</si>
  <si>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</si>
  <si>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</si>
  <si>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</si>
  <si>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</si>
  <si>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</si>
  <si>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</si>
  <si>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</si>
  <si>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</si>
  <si>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</si>
  <si>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</si>
  <si>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</si>
  <si>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</si>
  <si>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</si>
  <si>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</si>
  <si>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</si>
  <si>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</si>
  <si>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</si>
  <si>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</si>
  <si>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</si>
  <si>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</si>
  <si>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</si>
  <si>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</si>
  <si>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</si>
  <si>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</si>
  <si>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</si>
  <si>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</si>
  <si>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</si>
  <si>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</si>
  <si>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</si>
  <si>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</si>
  <si>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</si>
  <si>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</si>
  <si>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</si>
  <si>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</si>
  <si>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</si>
  <si>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</si>
  <si>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</si>
  <si>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</si>
  <si>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</si>
  <si>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</si>
  <si>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</si>
  <si>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</si>
  <si>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</si>
  <si>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</si>
  <si>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</si>
  <si>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</si>
  <si>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</si>
  <si>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</si>
  <si>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</si>
  <si>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</si>
  <si>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</si>
  <si>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</si>
  <si>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</si>
  <si>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</si>
  <si>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</si>
  <si>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</si>
  <si>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</si>
  <si>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</si>
  <si>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</si>
  <si>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</si>
  <si>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</si>
  <si>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</si>
  <si>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</si>
  <si>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</si>
  <si>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</si>
  <si>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</si>
  <si>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</si>
  <si>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</si>
  <si>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</si>
  <si>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</si>
  <si>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</si>
  <si>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</si>
  <si>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</si>
  <si>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</si>
  <si>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</si>
  <si>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</si>
  <si>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</si>
  <si>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</si>
  <si>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</si>
  <si>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</si>
  <si>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</si>
  <si>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</si>
  <si>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</si>
  <si>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</si>
  <si>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</si>
  <si>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</si>
  <si>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</si>
  <si>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</si>
  <si>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</si>
  <si>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</si>
  <si>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</si>
  <si>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</si>
  <si>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</si>
  <si>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</si>
  <si>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</si>
  <si>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</si>
  <si>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</si>
  <si>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</si>
  <si>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</si>
  <si>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</si>
  <si>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</si>
  <si>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</si>
  <si>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</si>
  <si>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</si>
  <si>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</si>
  <si>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</si>
  <si>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</si>
  <si>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</si>
  <si>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</si>
  <si>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</si>
  <si>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</si>
  <si>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</si>
  <si>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</si>
  <si>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</si>
  <si>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</si>
  <si>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</si>
  <si>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</si>
  <si>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</si>
  <si>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</si>
  <si>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</si>
  <si>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</si>
  <si>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</si>
  <si>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</si>
  <si>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</si>
  <si>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</si>
  <si>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</si>
  <si>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</si>
  <si>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</si>
  <si>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</si>
  <si>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</si>
  <si>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</si>
  <si>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</si>
  <si>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</si>
  <si>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</si>
  <si>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</si>
  <si>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</si>
  <si>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</si>
  <si>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</si>
  <si>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</si>
  <si>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</si>
  <si>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</si>
  <si>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</si>
  <si>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</si>
  <si>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</si>
  <si>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</si>
  <si>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</si>
  <si>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</si>
  <si>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</si>
  <si>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</si>
  <si>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</si>
  <si>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</si>
  <si>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</si>
  <si>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</si>
  <si>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</si>
  <si>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</si>
  <si>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</si>
  <si>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</si>
  <si>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</si>
  <si>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</si>
  <si>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</si>
  <si>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</si>
  <si>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</si>
  <si>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</si>
  <si>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</si>
  <si>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</si>
  <si>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</si>
  <si>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</si>
  <si>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</si>
  <si>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</si>
  <si>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</si>
  <si>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</si>
  <si>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</si>
  <si>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</si>
  <si>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</si>
  <si>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</si>
  <si>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</si>
  <si>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</si>
  <si>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</si>
  <si>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</si>
  <si>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</si>
  <si>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</si>
  <si>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</si>
  <si>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</si>
  <si>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</si>
  <si>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</si>
  <si>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</si>
  <si>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</si>
  <si>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</si>
  <si>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</si>
  <si>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</si>
  <si>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</si>
  <si>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</si>
  <si>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</si>
  <si>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</si>
  <si>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</si>
  <si>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</si>
  <si>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</si>
  <si>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</si>
  <si>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</si>
  <si>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</si>
  <si>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</si>
  <si>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</si>
  <si>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</si>
  <si>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</si>
  <si>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</si>
  <si>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</si>
  <si>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</si>
  <si>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</si>
  <si>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</si>
  <si>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</si>
  <si>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</si>
  <si>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</si>
  <si>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</si>
  <si>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</si>
  <si>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</si>
  <si>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</si>
  <si>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</si>
  <si>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</si>
  <si>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</si>
  <si>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</si>
  <si>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</si>
  <si>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</si>
  <si>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</si>
  <si>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</si>
  <si>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</si>
  <si>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</si>
  <si>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</si>
  <si>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</si>
  <si>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</si>
  <si>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</si>
  <si>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</si>
  <si>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</si>
  <si>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</si>
  <si>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</si>
  <si>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</si>
  <si>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</si>
  <si>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</si>
  <si>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</si>
  <si>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</si>
  <si>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</si>
  <si>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</si>
  <si>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</si>
  <si>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</si>
  <si>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</si>
  <si>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</si>
  <si>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</si>
  <si>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</si>
  <si>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</si>
  <si>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</si>
  <si>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</si>
  <si>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</si>
  <si>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</si>
  <si>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</si>
  <si>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</si>
  <si>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</si>
  <si>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</si>
  <si>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</si>
  <si>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</si>
  <si>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</si>
  <si>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</si>
  <si>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</si>
  <si>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</si>
  <si>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</si>
  <si>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</si>
  <si>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</si>
  <si>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</si>
  <si>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</si>
  <si>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</si>
  <si>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</si>
  <si>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</si>
  <si>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</si>
  <si>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</si>
  <si>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</si>
  <si>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</si>
  <si>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</si>
  <si>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</si>
  <si>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</si>
  <si>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</si>
  <si>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</si>
  <si>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</si>
  <si>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</si>
  <si>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</si>
  <si>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</si>
  <si>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</si>
  <si>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</si>
  <si>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</si>
  <si>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</si>
  <si>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</si>
  <si>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</si>
  <si>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</si>
  <si>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</si>
  <si>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</si>
  <si>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</si>
  <si>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</si>
  <si>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</si>
  <si>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</si>
  <si>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</si>
  <si>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</si>
  <si>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</si>
  <si>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</si>
  <si>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</si>
  <si>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</si>
  <si>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</si>
  <si>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</si>
  <si>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</si>
  <si>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</si>
  <si>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</si>
  <si>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</si>
  <si>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</si>
  <si>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</si>
  <si>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</si>
  <si>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</si>
  <si>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</si>
  <si>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</si>
  <si>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</si>
  <si>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</si>
  <si>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</si>
  <si>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</si>
  <si>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</si>
  <si>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</si>
  <si>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</si>
  <si>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</si>
  <si>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</si>
  <si>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</si>
  <si>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</si>
  <si>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</si>
  <si>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</si>
  <si>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</si>
  <si>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</si>
  <si>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</si>
  <si>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</si>
  <si>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</si>
  <si>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</si>
  <si>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</si>
  <si>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</si>
  <si>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</si>
  <si>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</si>
  <si>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</si>
  <si>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</si>
  <si>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</si>
  <si>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</si>
  <si>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</si>
  <si>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</si>
  <si>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</si>
  <si>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</si>
  <si>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</si>
  <si>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</si>
  <si>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</si>
  <si>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</si>
  <si>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</si>
  <si>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</si>
  <si>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</si>
  <si>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</si>
  <si>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</si>
  <si>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</si>
  <si>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</si>
  <si>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</si>
  <si>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</si>
  <si>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</si>
  <si>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</si>
  <si>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</si>
  <si>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</si>
  <si>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</si>
  <si>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</si>
  <si>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</si>
  <si>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</si>
  <si>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</si>
  <si>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</si>
  <si>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</si>
  <si>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</si>
  <si>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</si>
  <si>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</si>
  <si>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</si>
  <si>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</si>
  <si>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</si>
  <si>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</si>
  <si>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</si>
  <si>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</si>
  <si>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</si>
  <si>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</si>
  <si>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</si>
  <si>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</si>
  <si>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</si>
  <si>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</si>
  <si>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</si>
  <si>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</si>
  <si>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</si>
  <si>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</si>
  <si>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</si>
  <si>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</si>
  <si>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</si>
  <si>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</si>
  <si>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</si>
  <si>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</si>
  <si>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</si>
  <si>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</si>
  <si>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</si>
  <si>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</si>
  <si>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</si>
  <si>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</si>
  <si>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</si>
  <si>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</si>
  <si>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</si>
  <si>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</si>
  <si>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</si>
  <si>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</si>
  <si>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</si>
  <si>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</si>
  <si>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</si>
  <si>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</si>
  <si>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</si>
  <si>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</si>
  <si>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</si>
  <si>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</si>
  <si>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</si>
  <si>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</si>
  <si>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</si>
  <si>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</si>
  <si>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</si>
  <si>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</si>
  <si>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</si>
  <si>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</si>
  <si>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</si>
  <si>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</si>
  <si>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</si>
  <si>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</si>
  <si>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</si>
  <si>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</si>
  <si>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</si>
  <si>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</si>
  <si>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</si>
  <si>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</si>
  <si>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</si>
  <si>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</si>
  <si>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</si>
  <si>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</si>
  <si>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</si>
  <si>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</si>
  <si>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</si>
  <si>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</si>
  <si>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</si>
  <si>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</si>
  <si>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</si>
  <si>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</si>
  <si>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</si>
  <si>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</si>
  <si>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</si>
  <si>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</si>
  <si>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</si>
  <si>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</si>
  <si>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</si>
  <si>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</si>
  <si>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</si>
  <si>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</si>
  <si>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</si>
  <si>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</si>
  <si>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</si>
  <si>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</si>
  <si>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</si>
  <si>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</si>
  <si>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</si>
  <si>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</si>
  <si>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</si>
  <si>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</si>
  <si>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</si>
  <si>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</si>
  <si>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</si>
  <si>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</si>
  <si>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</si>
  <si>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</si>
  <si>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</si>
  <si>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</si>
  <si>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</si>
  <si>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</si>
  <si>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</si>
  <si>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</si>
  <si>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</si>
  <si>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</si>
  <si>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</si>
  <si>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</si>
  <si>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</si>
  <si>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</si>
  <si>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</si>
  <si>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</si>
  <si>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</si>
  <si>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</si>
  <si>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</si>
  <si>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</si>
  <si>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</si>
  <si>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</si>
  <si>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</si>
  <si>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</si>
  <si>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</si>
  <si>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</si>
  <si>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</si>
  <si>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</si>
  <si>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</si>
  <si>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</si>
  <si>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</si>
  <si>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</si>
  <si>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</si>
  <si>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</si>
  <si>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</si>
  <si>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</si>
  <si>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</si>
  <si>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</si>
  <si>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</si>
  <si>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</si>
  <si>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</si>
  <si>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</si>
  <si>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</si>
  <si>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</si>
  <si>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</si>
  <si>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</si>
  <si>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</si>
  <si>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</si>
  <si>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</si>
  <si>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</si>
  <si>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</si>
  <si>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</si>
  <si>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</si>
  <si>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</si>
  <si>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</si>
  <si>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</si>
  <si>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</si>
  <si>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</si>
  <si>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</si>
  <si>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</si>
  <si>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</si>
  <si>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</si>
  <si>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</si>
  <si>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</si>
  <si>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</si>
  <si>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</si>
  <si>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</si>
  <si>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</si>
  <si>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</si>
  <si>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</si>
  <si>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</si>
  <si>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</si>
  <si>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</si>
  <si>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</si>
  <si>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</si>
  <si>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</si>
  <si>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</si>
  <si>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</si>
  <si>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</si>
  <si>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</si>
  <si>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</si>
  <si>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</si>
  <si>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</si>
  <si>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</si>
  <si>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</si>
  <si>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</si>
  <si>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</si>
  <si>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</si>
  <si>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</si>
  <si>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</si>
  <si>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</si>
  <si>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</si>
  <si>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</si>
  <si>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</si>
  <si>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</si>
  <si>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</si>
  <si>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</si>
  <si>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</si>
  <si>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</si>
  <si>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</si>
  <si>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</si>
  <si>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</si>
  <si>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</si>
  <si>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</si>
  <si>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</si>
  <si>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</si>
  <si>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</si>
  <si>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</si>
  <si>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</si>
  <si>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</si>
  <si>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</si>
  <si>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</si>
  <si>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</si>
  <si>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</si>
  <si>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</si>
  <si>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</si>
  <si>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</si>
  <si>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</si>
  <si>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</si>
  <si>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</si>
  <si>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</si>
  <si>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</si>
  <si>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</si>
  <si>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</si>
  <si>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</si>
  <si>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</si>
  <si>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</si>
  <si>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</si>
  <si>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</si>
  <si>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</si>
  <si>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</si>
  <si>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</si>
  <si>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</si>
  <si>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</si>
  <si>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</si>
  <si>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</si>
  <si>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</si>
  <si>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</si>
  <si>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</si>
  <si>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</si>
  <si>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</si>
  <si>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</si>
  <si>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</si>
  <si>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</si>
  <si>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</si>
  <si>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</si>
  <si>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</si>
  <si>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</si>
  <si>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</si>
  <si>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</si>
  <si>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</si>
  <si>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</si>
  <si>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</si>
  <si>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</si>
  <si>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</si>
  <si>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</si>
  <si>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</si>
  <si>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</si>
  <si>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</si>
  <si>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</si>
  <si>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</si>
  <si>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</si>
  <si>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</si>
  <si>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</si>
  <si>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</si>
  <si>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</si>
  <si>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</si>
  <si>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</si>
  <si>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</si>
  <si>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</si>
  <si>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</si>
  <si>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</si>
  <si>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</si>
  <si>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</si>
  <si>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</si>
  <si>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</si>
  <si>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</si>
  <si>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</si>
  <si>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</si>
  <si>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</si>
  <si>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</si>
  <si>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</si>
  <si>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</si>
  <si>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</si>
  <si>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</si>
  <si>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</si>
  <si>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</si>
  <si>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</si>
  <si>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</si>
  <si>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</si>
  <si>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</si>
  <si>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</si>
  <si>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</si>
  <si>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</si>
  <si>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</si>
  <si>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</si>
  <si>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</si>
  <si>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</si>
  <si>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</si>
  <si>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</si>
  <si>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</si>
  <si>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</si>
  <si>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</si>
  <si>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</si>
  <si>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</si>
  <si>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</si>
  <si>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</si>
  <si>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</si>
  <si>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</si>
  <si>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</si>
  <si>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</si>
  <si>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</si>
  <si>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</si>
  <si>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</si>
  <si>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</si>
  <si>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</si>
  <si>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</si>
  <si>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</si>
  <si>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</si>
  <si>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</si>
  <si>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</si>
  <si>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</si>
  <si>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</si>
  <si>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</si>
  <si>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</si>
  <si>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</si>
  <si>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</si>
  <si>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</si>
  <si>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</si>
  <si>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</si>
  <si>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</si>
  <si>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</si>
  <si>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</si>
  <si>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</si>
  <si>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</si>
  <si>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</si>
  <si>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</si>
  <si>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</si>
  <si>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</si>
  <si>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</si>
  <si>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</si>
  <si>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</si>
  <si>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</si>
  <si>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</si>
  <si>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</si>
  <si>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</si>
  <si>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</si>
  <si>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</si>
  <si>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</si>
  <si>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</si>
  <si>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</si>
  <si>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</si>
  <si>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</si>
  <si>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</si>
  <si>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</si>
  <si>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</si>
  <si>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</si>
  <si>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</si>
  <si>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</si>
  <si>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</si>
  <si>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</si>
  <si>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</si>
  <si>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</si>
  <si>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</si>
  <si>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</si>
  <si>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</si>
  <si>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</si>
  <si>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</si>
  <si>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</si>
  <si>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</si>
  <si>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</si>
  <si>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</si>
  <si>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</si>
  <si>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</si>
  <si>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</si>
  <si>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</si>
  <si>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</si>
  <si>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</si>
  <si>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</si>
  <si>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</si>
  <si>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</si>
  <si>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</si>
  <si>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</si>
  <si>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</si>
  <si>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</si>
  <si>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</si>
  <si>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</si>
  <si>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</si>
  <si>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</si>
  <si>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</si>
  <si>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</si>
  <si>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</si>
  <si>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</si>
  <si>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</si>
  <si>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</si>
  <si>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</si>
  <si>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</si>
  <si>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</si>
  <si>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</si>
  <si>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</si>
  <si>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</si>
  <si>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</si>
  <si>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</si>
  <si>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</si>
  <si>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</si>
  <si>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</si>
  <si>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</si>
  <si>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</si>
  <si>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</si>
  <si>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</si>
  <si>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</si>
  <si>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</si>
  <si>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</si>
  <si>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</si>
  <si>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</si>
  <si>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</si>
  <si>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</si>
  <si>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</si>
  <si>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</si>
  <si>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</si>
  <si>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</si>
  <si>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</si>
  <si>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</si>
  <si>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</si>
  <si>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</si>
  <si>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</si>
  <si>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</si>
  <si>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</si>
  <si>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</si>
  <si>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</si>
  <si>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</si>
  <si>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</si>
  <si>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</si>
  <si>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</si>
  <si>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</si>
  <si>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</si>
  <si>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</si>
  <si>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</si>
  <si>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</si>
  <si>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</si>
  <si>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</si>
  <si>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</si>
  <si>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</si>
  <si>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</si>
  <si>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</si>
  <si>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</si>
  <si>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</si>
  <si>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</si>
  <si>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</si>
  <si>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</si>
  <si>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</si>
  <si>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</si>
  <si>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</si>
  <si>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</si>
  <si>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</si>
  <si>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</si>
  <si>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</si>
  <si>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</si>
  <si>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</si>
  <si>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</si>
  <si>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</si>
  <si>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</si>
  <si>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</si>
  <si>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</si>
  <si>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</si>
  <si>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</si>
  <si>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</si>
  <si>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</si>
  <si>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</si>
  <si>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</si>
  <si>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</si>
  <si>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</si>
  <si>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</si>
  <si>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</si>
  <si>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</si>
  <si>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</si>
  <si>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</si>
  <si>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</si>
  <si>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</si>
  <si>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</si>
  <si>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</si>
  <si>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</si>
  <si>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</si>
  <si>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</si>
  <si>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</si>
  <si>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</si>
  <si>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</si>
  <si>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</si>
  <si>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</si>
  <si>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</si>
  <si>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</si>
  <si>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</si>
  <si>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</si>
  <si>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</si>
  <si>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</si>
  <si>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</si>
  <si>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</si>
  <si>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</si>
  <si>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</si>
  <si>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</si>
  <si>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</si>
  <si>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</si>
  <si>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</si>
  <si>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</si>
  <si>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</si>
  <si>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</si>
  <si>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</si>
  <si>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</si>
  <si>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</si>
  <si>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</si>
  <si>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</si>
  <si>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</si>
  <si>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</si>
  <si>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</si>
  <si>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</si>
  <si>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</si>
  <si>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</si>
  <si>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</si>
  <si>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</si>
  <si>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</si>
  <si>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</si>
  <si>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</si>
  <si>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</si>
  <si>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</si>
  <si>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</si>
  <si>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</si>
  <si>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</si>
  <si>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</si>
  <si>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</si>
  <si>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</si>
  <si>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</si>
  <si>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</si>
  <si>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</si>
  <si>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</si>
  <si>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</si>
  <si>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</si>
  <si>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</si>
  <si>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</si>
  <si>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</si>
  <si>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</si>
  <si>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</si>
  <si>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</si>
  <si>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</si>
  <si>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</si>
  <si>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</si>
  <si>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</si>
  <si>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</si>
  <si>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</si>
  <si>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</si>
  <si>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</si>
  <si>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</si>
  <si>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</si>
  <si>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</si>
  <si>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</si>
  <si>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</si>
  <si>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</si>
  <si>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</si>
  <si>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</si>
  <si>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</si>
  <si>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</si>
  <si>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</si>
  <si>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</si>
  <si>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</si>
  <si>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</si>
  <si>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</si>
  <si>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</si>
  <si>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</si>
  <si>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</si>
  <si>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</si>
  <si>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</si>
  <si>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</si>
  <si>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</si>
  <si>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</si>
  <si>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</si>
  <si>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</si>
  <si>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</si>
  <si>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</si>
  <si>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</si>
  <si>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</si>
  <si>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</si>
  <si>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</si>
  <si>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</si>
  <si>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</si>
  <si>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</si>
  <si>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</si>
  <si>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</si>
  <si>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</si>
  <si>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</si>
  <si>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</si>
  <si>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</si>
  <si>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</si>
  <si>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</si>
  <si>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</si>
  <si>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</si>
  <si>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</si>
  <si>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</si>
  <si>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</si>
  <si>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</si>
  <si>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</si>
  <si>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</si>
  <si>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</si>
  <si>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</si>
  <si>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</si>
  <si>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</si>
  <si>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</si>
  <si>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</si>
  <si>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</si>
  <si>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</si>
  <si>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</si>
  <si>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</si>
  <si>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</si>
  <si>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</si>
  <si>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</si>
  <si>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</si>
  <si>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</si>
  <si>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</si>
  <si>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</si>
  <si>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</si>
  <si>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</si>
  <si>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</si>
  <si>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</si>
  <si>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</si>
  <si>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</si>
  <si>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</si>
  <si>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</si>
  <si>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</si>
  <si>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</si>
  <si>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</si>
  <si>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</si>
  <si>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</si>
  <si>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</si>
  <si>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</si>
  <si>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</si>
  <si>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</si>
  <si>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</si>
  <si>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</si>
  <si>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</si>
  <si>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</si>
  <si>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</si>
  <si>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</si>
  <si>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</si>
  <si>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</si>
  <si>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</si>
  <si>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</si>
  <si>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</si>
  <si>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</si>
  <si>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</si>
  <si>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</si>
  <si>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</si>
  <si>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</si>
  <si>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</si>
  <si>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</si>
  <si>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</si>
  <si>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</si>
  <si>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</si>
  <si>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</si>
  <si>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</si>
  <si>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</si>
  <si>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</si>
  <si>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</si>
  <si>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</si>
  <si>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</si>
  <si>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</si>
  <si>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</si>
  <si>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</si>
  <si>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</si>
  <si>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</si>
  <si>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</si>
  <si>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</si>
  <si>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</si>
  <si>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</si>
  <si>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</si>
  <si>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</si>
  <si>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</si>
  <si>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</si>
  <si>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</si>
  <si>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</si>
  <si>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</si>
  <si>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</si>
  <si>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</si>
  <si>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</si>
  <si>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</si>
  <si>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</si>
  <si>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</si>
  <si>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</si>
  <si>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</si>
  <si>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</si>
  <si>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</si>
  <si>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</si>
  <si>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</si>
  <si>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</si>
  <si>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</si>
  <si>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</si>
  <si>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</si>
  <si>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</si>
  <si>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</si>
  <si>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</si>
  <si>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</si>
  <si>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</si>
  <si>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</si>
  <si>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</si>
  <si>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</si>
  <si>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</si>
  <si>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</si>
  <si>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</si>
  <si>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</si>
  <si>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</si>
  <si>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</si>
  <si>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</si>
  <si>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</si>
  <si>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</si>
  <si>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</si>
  <si>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</si>
  <si>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</si>
  <si>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</si>
  <si>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</si>
  <si>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</si>
  <si>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</si>
  <si>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</si>
  <si>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</si>
  <si>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</si>
  <si>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</si>
  <si>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</si>
  <si>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</si>
  <si>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</si>
  <si>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</si>
  <si>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</si>
  <si>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</si>
  <si>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</si>
  <si>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</si>
  <si>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</si>
  <si>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</si>
  <si>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</si>
  <si>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</si>
  <si>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</si>
  <si>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</si>
  <si>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</si>
  <si>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</si>
  <si>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</si>
  <si>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</si>
  <si>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</si>
  <si>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</si>
  <si>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</si>
  <si>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</si>
  <si>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</si>
  <si>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</si>
  <si>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</si>
  <si>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</si>
  <si>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</si>
  <si>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</si>
  <si>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</si>
  <si>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</si>
  <si>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</si>
  <si>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</si>
  <si>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</si>
  <si>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</si>
  <si>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</si>
  <si>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</si>
  <si>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</si>
  <si>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</si>
  <si>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</si>
  <si>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</si>
  <si>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</si>
  <si>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</si>
  <si>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</si>
  <si>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</si>
  <si>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</si>
  <si>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</si>
  <si>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</si>
  <si>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</si>
  <si>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</si>
  <si>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</si>
  <si>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</si>
  <si>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</si>
  <si>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</si>
  <si>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</si>
  <si>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</si>
  <si>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</si>
  <si>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</si>
  <si>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</si>
  <si>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</si>
  <si>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</si>
  <si>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</si>
  <si>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</si>
  <si>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</si>
  <si>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</si>
  <si>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</si>
  <si>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</si>
  <si>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</si>
  <si>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</si>
  <si>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</si>
  <si>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</si>
  <si>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</si>
  <si>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</si>
  <si>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</si>
  <si>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</si>
  <si>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</si>
  <si>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</si>
  <si>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</si>
  <si>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</si>
  <si>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</si>
  <si>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</si>
  <si>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</si>
  <si>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</si>
  <si>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</si>
  <si>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</si>
  <si>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</si>
  <si>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</si>
  <si>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</si>
  <si>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</si>
  <si>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</si>
  <si>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</si>
  <si>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</si>
  <si>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</si>
  <si>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</si>
  <si>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</si>
  <si>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</si>
  <si>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</si>
  <si>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</si>
  <si>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</si>
  <si>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</si>
  <si>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</si>
  <si>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</si>
  <si>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</si>
  <si>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</si>
  <si>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</si>
  <si>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</si>
  <si>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</si>
  <si>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</si>
  <si>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</si>
  <si>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</si>
  <si>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</si>
  <si>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</si>
  <si>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</si>
  <si>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</si>
  <si>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</si>
  <si>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</si>
  <si>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</si>
  <si>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</si>
  <si>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</si>
  <si>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</si>
  <si>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</si>
  <si>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</si>
  <si>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</si>
  <si>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</si>
  <si>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</si>
  <si>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</si>
  <si>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</si>
  <si>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</si>
  <si>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</si>
  <si>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</si>
  <si>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</si>
  <si>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</si>
  <si>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</si>
  <si>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</si>
  <si>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</si>
  <si>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</si>
  <si>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</si>
  <si>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</si>
  <si>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</si>
  <si>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</si>
  <si>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</si>
  <si>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</si>
  <si>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</si>
  <si>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</si>
  <si>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</si>
  <si>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</si>
  <si>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</si>
  <si>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</si>
  <si>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</si>
  <si>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</si>
  <si>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</si>
  <si>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</si>
  <si>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</si>
  <si>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</si>
  <si>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</si>
  <si>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</si>
  <si>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</si>
  <si>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</si>
  <si>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</si>
  <si>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</si>
  <si>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</si>
  <si>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</si>
  <si>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</si>
  <si>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</si>
  <si>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</si>
  <si>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</si>
  <si>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</si>
  <si>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</si>
  <si>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</si>
  <si>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</si>
  <si>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</si>
  <si>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</si>
  <si>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</si>
  <si>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</si>
  <si>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</si>
  <si>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</si>
  <si>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</si>
  <si>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</si>
  <si>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</si>
  <si>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</si>
  <si>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</si>
  <si>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</si>
  <si>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</si>
  <si>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</si>
  <si>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</si>
  <si>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</si>
  <si>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</si>
  <si>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</si>
  <si>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</si>
  <si>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</si>
  <si>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</si>
  <si>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</si>
  <si>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</si>
  <si>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</si>
  <si>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</si>
  <si>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</si>
  <si>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</si>
  <si>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</si>
  <si>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</si>
  <si>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</si>
  <si>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</si>
  <si>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</si>
  <si>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</si>
  <si>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</si>
  <si>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</si>
  <si>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</si>
  <si>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</si>
  <si>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</si>
  <si>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</si>
  <si>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</si>
  <si>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</si>
  <si>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</si>
  <si>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</si>
  <si>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</si>
  <si>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</si>
  <si>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</si>
  <si>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</si>
  <si>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</si>
  <si>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</si>
  <si>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</si>
  <si>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</si>
  <si>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</si>
  <si>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</si>
  <si>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</si>
  <si>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</si>
  <si>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</si>
  <si>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</si>
  <si>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</si>
  <si>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</si>
  <si>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</si>
  <si>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</si>
  <si>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</si>
  <si>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</si>
  <si>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</si>
  <si>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</si>
  <si>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</si>
  <si>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</si>
  <si>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</si>
  <si>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</si>
  <si>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</si>
  <si>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</si>
  <si>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</si>
  <si>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</si>
  <si>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</si>
  <si>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</si>
  <si>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</si>
  <si>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</si>
  <si>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</si>
  <si>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</si>
  <si>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</si>
  <si>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</si>
  <si>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</si>
  <si>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</si>
  <si>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</si>
  <si>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</si>
  <si>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</si>
  <si>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</si>
  <si>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</si>
  <si>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</si>
  <si>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</si>
  <si>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</si>
  <si>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</si>
  <si>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</si>
  <si>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</si>
  <si>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</si>
  <si>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</si>
  <si>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</si>
  <si>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</si>
  <si>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</si>
  <si>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</si>
  <si>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</si>
  <si>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</si>
  <si>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</si>
  <si>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</si>
  <si>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</si>
  <si>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</si>
  <si>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</si>
  <si>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</si>
  <si>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</si>
  <si>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</si>
  <si>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</si>
  <si>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</si>
  <si>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</si>
  <si>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</si>
  <si>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</si>
  <si>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</si>
  <si>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</si>
  <si>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</si>
  <si>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</si>
  <si>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</si>
  <si>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</si>
  <si>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</si>
  <si>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</si>
  <si>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</si>
  <si>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</si>
  <si>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</si>
  <si>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</si>
  <si>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</si>
  <si>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</si>
  <si>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</si>
  <si>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</si>
  <si>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</si>
  <si>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</si>
  <si>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</si>
  <si>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</si>
  <si>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</si>
  <si>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</si>
  <si>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</si>
  <si>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</si>
  <si>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</si>
  <si>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</si>
  <si>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</si>
  <si>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</si>
  <si>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</si>
  <si>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</si>
  <si>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</si>
  <si>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</si>
  <si>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</si>
  <si>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</si>
  <si>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</si>
  <si>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</si>
  <si>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</si>
  <si>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</si>
  <si>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</si>
  <si>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</si>
  <si>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</si>
  <si>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</si>
  <si>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</si>
  <si>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</si>
  <si>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</si>
  <si>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</si>
  <si>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</si>
  <si>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</si>
  <si>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</si>
  <si>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</si>
  <si>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</si>
  <si>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</si>
  <si>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</si>
  <si>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</si>
  <si>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</si>
  <si>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</si>
  <si>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</si>
  <si>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</si>
  <si>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</si>
  <si>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</si>
  <si>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</si>
  <si>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</si>
  <si>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</si>
  <si>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</si>
  <si>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</si>
  <si>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</si>
  <si>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</si>
  <si>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</si>
  <si>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</si>
  <si>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</si>
  <si>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</si>
  <si>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</si>
  <si>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</si>
  <si>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</si>
  <si>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</si>
  <si>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</si>
  <si>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</si>
  <si>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</si>
  <si>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</si>
  <si>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</si>
  <si>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</si>
  <si>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</si>
  <si>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</si>
  <si>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</si>
  <si>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</si>
  <si>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</si>
  <si>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</si>
  <si>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</si>
  <si>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</si>
  <si>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</si>
  <si>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</si>
  <si>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</si>
  <si>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</si>
  <si>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</si>
  <si>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</si>
  <si>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</si>
  <si>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</si>
  <si>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</si>
  <si>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</si>
  <si>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</si>
  <si>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</si>
  <si>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</si>
  <si>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</si>
  <si>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</si>
  <si>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</si>
  <si>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</si>
  <si>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</si>
  <si>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</si>
  <si>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</si>
  <si>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</si>
  <si>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</si>
  <si>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</si>
  <si>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</si>
  <si>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</si>
  <si>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</si>
  <si>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</si>
  <si>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</si>
  <si>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</si>
  <si>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</si>
  <si>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</si>
  <si>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</si>
  <si>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</si>
  <si>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</si>
  <si>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</si>
  <si>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</si>
  <si>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</si>
  <si>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</si>
  <si>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</si>
  <si>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</si>
  <si>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</si>
  <si>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</si>
  <si>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</si>
  <si>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</si>
  <si>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</si>
  <si>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</si>
  <si>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</si>
  <si>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</si>
  <si>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</si>
  <si>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</si>
  <si>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</si>
  <si>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</si>
  <si>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</si>
  <si>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</si>
  <si>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</si>
  <si>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</si>
  <si>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</si>
  <si>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</si>
  <si>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</si>
  <si>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</si>
  <si>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</si>
  <si>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</si>
  <si>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</si>
  <si>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</si>
  <si>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</si>
  <si>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</si>
  <si>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</si>
  <si>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</si>
  <si>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</si>
  <si>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</si>
  <si>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</si>
  <si>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</si>
  <si>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</si>
  <si>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</si>
  <si>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</si>
  <si>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</si>
  <si>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</si>
  <si>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</si>
  <si>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</si>
  <si>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</si>
  <si>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</si>
  <si>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</si>
  <si>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</si>
  <si>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</si>
  <si>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</si>
  <si>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</si>
  <si>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</si>
  <si>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</si>
  <si>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</si>
  <si>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</si>
  <si>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</si>
  <si>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</si>
  <si>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</si>
  <si>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</si>
  <si>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</si>
  <si>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</si>
  <si>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</si>
  <si>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</si>
  <si>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</si>
  <si>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</si>
  <si>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</si>
  <si>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</si>
  <si>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</si>
  <si>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</si>
  <si>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</si>
  <si>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</si>
  <si>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</si>
  <si>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</si>
  <si>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</si>
  <si>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</si>
  <si>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</si>
  <si>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</si>
  <si>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</si>
  <si>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</si>
  <si>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</si>
  <si>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</si>
  <si>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</si>
  <si>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</si>
  <si>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</si>
  <si>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</si>
  <si>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</si>
  <si>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</si>
  <si>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</si>
  <si>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</si>
  <si>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</si>
  <si>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</si>
  <si>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</si>
  <si>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</si>
  <si>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</si>
  <si>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</si>
  <si>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</si>
  <si>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</si>
  <si>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</si>
  <si>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</si>
  <si>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</si>
  <si>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</si>
  <si>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</si>
  <si>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</si>
  <si>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</si>
  <si>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</si>
  <si>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</si>
  <si>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</si>
  <si>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</si>
  <si>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</si>
  <si>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</si>
  <si>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</si>
  <si>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</si>
  <si>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</si>
  <si>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</si>
  <si>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</si>
  <si>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</si>
  <si>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</si>
  <si>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</si>
  <si>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</si>
  <si>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</si>
  <si>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</si>
  <si>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</si>
  <si>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</si>
  <si>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</si>
  <si>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</si>
  <si>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</si>
  <si>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</si>
  <si>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</si>
  <si>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</si>
  <si>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</si>
  <si>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</si>
  <si>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</si>
  <si>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</si>
  <si>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</si>
  <si>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</si>
  <si>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</si>
  <si>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</si>
  <si>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</si>
  <si>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</si>
  <si>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</si>
  <si>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</si>
  <si>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</si>
  <si>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</si>
  <si>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</si>
  <si>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</si>
  <si>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</si>
  <si>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</si>
  <si>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</si>
  <si>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</si>
  <si>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</si>
  <si>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</si>
  <si>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</si>
  <si>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</si>
  <si>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</si>
  <si>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</si>
  <si>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</si>
  <si>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</si>
  <si>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</si>
  <si>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</si>
  <si>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</si>
  <si>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</si>
  <si>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</si>
  <si>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</si>
  <si>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</si>
  <si>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</si>
  <si>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</si>
  <si>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</si>
  <si>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</si>
  <si>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</si>
  <si>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</si>
  <si>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</si>
  <si>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</si>
  <si>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</si>
  <si>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</si>
  <si>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</si>
  <si>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</si>
  <si>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</si>
  <si>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</si>
  <si>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</si>
  <si>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</si>
  <si>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</si>
  <si>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</si>
  <si>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</si>
  <si>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</si>
  <si>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</si>
  <si>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</si>
  <si>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</si>
  <si>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</si>
  <si>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</si>
  <si>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</si>
  <si>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</si>
  <si>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</si>
  <si>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</si>
  <si>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</si>
  <si>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</si>
  <si>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</si>
  <si>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</si>
  <si>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</si>
  <si>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</si>
  <si>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</si>
  <si>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</si>
  <si>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</si>
  <si>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</si>
  <si>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</si>
  <si>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</si>
  <si>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</si>
  <si>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</si>
  <si>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</si>
  <si>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</si>
  <si>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</si>
  <si>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</si>
  <si>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</si>
  <si>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</si>
  <si>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</si>
  <si>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</si>
  <si>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</si>
  <si>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</si>
  <si>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</si>
  <si>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</si>
  <si>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</si>
  <si>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</si>
  <si>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</si>
  <si>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</si>
  <si>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</si>
  <si>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</si>
  <si>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</si>
  <si>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</si>
  <si>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</si>
  <si>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</si>
  <si>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</si>
  <si>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</si>
  <si>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</si>
  <si>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</si>
  <si>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</si>
  <si>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</si>
  <si>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</si>
  <si>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</si>
  <si>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</si>
  <si>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</si>
  <si>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</si>
  <si>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</si>
  <si>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</si>
  <si>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</si>
  <si>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</si>
  <si>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</si>
  <si>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</si>
  <si>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</si>
  <si>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</si>
  <si>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</si>
  <si>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</si>
  <si>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</si>
  <si>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</si>
  <si>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</si>
  <si>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</si>
  <si>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</si>
  <si>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</si>
  <si>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</si>
  <si>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</si>
  <si>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</si>
  <si>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</si>
  <si>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</si>
  <si>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</si>
  <si>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</si>
  <si>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</si>
  <si>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</si>
  <si>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</si>
  <si>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</si>
  <si>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</si>
  <si>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</si>
  <si>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</si>
  <si>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</si>
  <si>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</si>
  <si>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</si>
  <si>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</si>
  <si>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</si>
  <si>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</si>
  <si>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</si>
  <si>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</si>
  <si>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</si>
  <si>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</si>
  <si>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</si>
  <si>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</si>
  <si>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</si>
  <si>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</si>
  <si>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</si>
  <si>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</si>
  <si>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</si>
  <si>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</si>
  <si>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</si>
  <si>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</si>
  <si>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</si>
  <si>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</si>
  <si>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</si>
  <si>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</si>
  <si>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</si>
  <si>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</si>
  <si>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</si>
  <si>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</si>
  <si>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</si>
  <si>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</si>
  <si>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</si>
  <si>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</si>
  <si>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</si>
  <si>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</si>
  <si>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</si>
  <si>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</si>
  <si>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</si>
  <si>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</si>
  <si>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</si>
  <si>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</si>
  <si>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</si>
  <si>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</si>
  <si>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</si>
  <si>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</si>
  <si>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</si>
  <si>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</si>
  <si>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</si>
  <si>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</si>
  <si>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</si>
  <si>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</si>
  <si>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</si>
  <si>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</si>
  <si>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</si>
  <si>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</si>
  <si>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</si>
  <si>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</si>
  <si>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</si>
  <si>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</si>
  <si>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</si>
  <si>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</si>
  <si>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</si>
  <si>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</si>
  <si>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</si>
  <si>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</si>
  <si>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</si>
  <si>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</si>
  <si>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</si>
  <si>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</si>
  <si>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</si>
  <si>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</si>
  <si>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</si>
  <si>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</si>
  <si>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</si>
  <si>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</si>
  <si>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</si>
  <si>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</si>
  <si>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</si>
  <si>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</si>
  <si>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</si>
  <si>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</si>
  <si>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</si>
  <si>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</si>
  <si>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</si>
  <si>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</si>
  <si>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</si>
  <si>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</si>
  <si>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</si>
  <si>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</si>
  <si>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</si>
  <si>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</si>
  <si>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</si>
  <si>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</si>
  <si>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</si>
  <si>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</si>
  <si>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</si>
  <si>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</si>
  <si>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</si>
  <si>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</si>
  <si>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</si>
  <si>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</si>
  <si>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</si>
  <si>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</si>
  <si>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</si>
  <si>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</si>
  <si>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</si>
  <si>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</si>
  <si>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</si>
  <si>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</si>
  <si>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</si>
  <si>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</si>
  <si>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</si>
  <si>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</si>
  <si>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</si>
  <si>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</si>
  <si>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</si>
  <si>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</si>
  <si>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</si>
  <si>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</si>
  <si>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</si>
  <si>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</si>
  <si>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</si>
  <si>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</si>
  <si>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</si>
  <si>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</si>
  <si>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</si>
  <si>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</si>
  <si>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</si>
  <si>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</si>
  <si>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</si>
  <si>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</si>
  <si>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</si>
  <si>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</si>
  <si>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</si>
  <si>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</si>
  <si>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</si>
  <si>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</si>
  <si>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</si>
  <si>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</si>
  <si>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</si>
  <si>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</si>
  <si>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</si>
  <si>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</si>
  <si>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</si>
  <si>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</si>
  <si>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</si>
  <si>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</si>
  <si>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</si>
  <si>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</si>
  <si>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</si>
  <si>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</si>
  <si>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</si>
  <si>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</si>
  <si>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</si>
  <si>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</si>
  <si>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</si>
  <si>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</si>
  <si>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</si>
  <si>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</si>
  <si>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</si>
  <si>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</si>
  <si>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</si>
  <si>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</si>
  <si>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</si>
  <si>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</si>
  <si>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</si>
  <si>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</si>
  <si>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</si>
  <si>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</si>
  <si>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</si>
  <si>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</si>
  <si>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</si>
  <si>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</si>
  <si>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</si>
  <si>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</si>
  <si>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</si>
  <si>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</si>
  <si>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</si>
  <si>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</si>
  <si>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</si>
  <si>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</si>
  <si>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</si>
  <si>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</si>
  <si>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</si>
  <si>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</si>
  <si>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</si>
  <si>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</si>
  <si>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</si>
  <si>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</si>
  <si>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</si>
  <si>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</si>
  <si>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</si>
  <si>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</si>
  <si>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</si>
  <si>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</si>
  <si>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</si>
  <si>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</si>
  <si>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</si>
  <si>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</si>
  <si>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</si>
  <si>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</si>
  <si>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</si>
  <si>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</si>
  <si>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</si>
  <si>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</si>
  <si>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</si>
  <si>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</si>
  <si>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</si>
  <si>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</si>
  <si>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</si>
  <si>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</si>
  <si>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</si>
  <si>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</si>
  <si>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</si>
  <si>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</si>
  <si>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</si>
  <si>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</si>
  <si>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</si>
  <si>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</si>
  <si>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</si>
  <si>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</si>
  <si>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</si>
  <si>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</si>
  <si>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</si>
  <si>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</si>
  <si>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</si>
  <si>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</si>
  <si>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</si>
  <si>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</si>
  <si>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</si>
  <si>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</si>
  <si>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</si>
  <si>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</si>
  <si>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</si>
  <si>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</si>
  <si>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</si>
  <si>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</si>
  <si>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</si>
  <si>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</si>
  <si>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</si>
  <si>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</si>
  <si>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</si>
  <si>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</si>
  <si>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</si>
  <si>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</si>
  <si>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</si>
  <si>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</si>
  <si>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</si>
  <si>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</si>
  <si>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</si>
  <si>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</si>
  <si>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</si>
  <si>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</si>
  <si>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</si>
  <si>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</si>
  <si>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</si>
  <si>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</si>
  <si>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</si>
  <si>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</si>
  <si>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</si>
  <si>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</si>
  <si>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</si>
  <si>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</si>
  <si>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</si>
  <si>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</si>
  <si>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</si>
  <si>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</si>
  <si>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</si>
  <si>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</si>
  <si>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</si>
  <si>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</si>
  <si>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</si>
  <si>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</si>
  <si>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</si>
  <si>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</si>
  <si>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</si>
  <si>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</si>
  <si>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</si>
  <si>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</si>
  <si>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</si>
  <si>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</si>
  <si>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</si>
  <si>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</si>
  <si>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</si>
  <si>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</si>
  <si>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</si>
  <si>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</si>
  <si>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</si>
  <si>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</si>
  <si>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</si>
  <si>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</si>
  <si>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</si>
  <si>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</si>
  <si>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</si>
  <si>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</si>
  <si>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</si>
  <si>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</si>
  <si>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</si>
  <si>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</si>
  <si>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</si>
  <si>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</si>
  <si>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</si>
  <si>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</si>
  <si>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</si>
  <si>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</si>
  <si>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</si>
  <si>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</si>
  <si>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</si>
  <si>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</si>
  <si>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</si>
  <si>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</si>
  <si>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</si>
  <si>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</si>
  <si>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</si>
  <si>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</si>
  <si>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</si>
  <si>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</si>
  <si>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</si>
  <si>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</si>
  <si>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</si>
  <si>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</si>
  <si>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</si>
  <si>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</si>
  <si>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</si>
  <si>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</si>
  <si>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</si>
  <si>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</si>
  <si>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</si>
  <si>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</si>
  <si>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</si>
  <si>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</si>
  <si>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</si>
  <si>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</si>
  <si>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</si>
  <si>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</si>
  <si>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</si>
  <si>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</si>
  <si>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</si>
  <si>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</si>
  <si>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</si>
  <si>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</si>
  <si>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</si>
  <si>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</si>
  <si>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</si>
  <si>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</si>
  <si>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</si>
  <si>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</si>
  <si>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</si>
  <si>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</si>
  <si>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</si>
  <si>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</si>
  <si>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</si>
  <si>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</si>
  <si>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</si>
  <si>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</si>
  <si>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</si>
  <si>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</si>
  <si>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</si>
  <si>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</si>
  <si>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</si>
  <si>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</si>
  <si>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</si>
  <si>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</si>
  <si>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</si>
  <si>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</si>
  <si>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</si>
  <si>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</si>
  <si>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</si>
  <si>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</si>
  <si>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</si>
  <si>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</si>
  <si>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</si>
  <si>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</si>
  <si>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</si>
  <si>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</si>
  <si>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</si>
  <si>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</si>
  <si>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</si>
  <si>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</si>
  <si>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</si>
  <si>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</si>
  <si>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</si>
  <si>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</si>
  <si>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</si>
  <si>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</si>
  <si>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</si>
  <si>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</si>
  <si>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</si>
  <si>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</si>
  <si>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</si>
  <si>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</si>
  <si>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</si>
  <si>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</si>
  <si>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</si>
  <si>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</si>
  <si>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</si>
  <si>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</si>
  <si>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</si>
  <si>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</si>
  <si>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</si>
  <si>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</si>
  <si>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</si>
  <si>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</si>
  <si>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</si>
  <si>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</si>
  <si>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</si>
  <si>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</si>
  <si>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</si>
  <si>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</si>
  <si>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</si>
  <si>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</si>
  <si>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</si>
  <si>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</si>
  <si>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</si>
  <si>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</si>
  <si>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</si>
  <si>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</si>
  <si>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</si>
  <si>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</si>
  <si>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</si>
  <si>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</si>
  <si>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</si>
  <si>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</si>
  <si>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</si>
  <si>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</si>
  <si>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</si>
  <si>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</si>
  <si>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</si>
  <si>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</si>
  <si>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</si>
  <si>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</si>
  <si>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</si>
  <si>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</si>
  <si>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</si>
  <si>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</si>
  <si>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</si>
  <si>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</si>
  <si>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</si>
  <si>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</si>
  <si>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</si>
  <si>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</si>
  <si>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</si>
  <si>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</si>
  <si>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</si>
  <si>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</si>
  <si>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</si>
  <si>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</si>
  <si>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</si>
  <si>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</si>
  <si>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</si>
  <si>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</si>
  <si>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</si>
  <si>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</si>
  <si>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</si>
  <si>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</si>
  <si>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</si>
  <si>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</si>
  <si>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</si>
  <si>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</si>
  <si>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</si>
  <si>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</si>
  <si>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</si>
  <si>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</si>
  <si>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</si>
  <si>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</si>
  <si>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</si>
  <si>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</si>
  <si>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</si>
  <si>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</si>
  <si>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</si>
  <si>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</si>
  <si>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</si>
  <si>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</si>
  <si>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</si>
  <si>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</si>
  <si>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</si>
  <si>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</si>
  <si>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</si>
  <si>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</si>
  <si>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</si>
  <si>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</si>
  <si>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</si>
  <si>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</si>
  <si>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</si>
  <si>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</si>
  <si>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</si>
  <si>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</si>
  <si>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</si>
  <si>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</si>
  <si>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</si>
  <si>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</si>
  <si>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</si>
  <si>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</si>
  <si>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</si>
  <si>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</si>
  <si>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</si>
  <si>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</si>
  <si>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</si>
  <si>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</si>
  <si>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</si>
  <si>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</si>
  <si>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</si>
  <si>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</si>
  <si>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</si>
  <si>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</si>
  <si>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</si>
  <si>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</si>
  <si>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</si>
  <si>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</si>
  <si>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</si>
  <si>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</si>
  <si>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</si>
  <si>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</si>
  <si>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</si>
  <si>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</si>
  <si>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</si>
  <si>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</si>
  <si>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</si>
  <si>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</si>
  <si>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</si>
  <si>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</si>
  <si>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</si>
  <si>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</si>
  <si>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</si>
  <si>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</si>
  <si>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</si>
  <si>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</si>
  <si>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</si>
  <si>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</si>
  <si>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</si>
  <si>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</si>
  <si>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</si>
  <si>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</si>
  <si>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</si>
  <si>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</si>
  <si>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</si>
  <si>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</si>
  <si>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</si>
  <si>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</si>
  <si>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</si>
  <si>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</si>
  <si>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</si>
  <si>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</si>
  <si>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</si>
  <si>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</si>
  <si>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</si>
  <si>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</si>
  <si>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</si>
  <si>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</si>
  <si>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</si>
  <si>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</si>
  <si>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</si>
  <si>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</si>
  <si>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</si>
  <si>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</si>
  <si>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</si>
  <si>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</si>
  <si>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</si>
  <si>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</si>
  <si>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</si>
  <si>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</si>
  <si>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</si>
  <si>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</si>
  <si>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</si>
  <si>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</si>
  <si>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</si>
  <si>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</si>
  <si>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</si>
  <si>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</si>
  <si>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</si>
  <si>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</si>
  <si>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</si>
  <si>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</si>
  <si>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</si>
  <si>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</si>
  <si>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</si>
  <si>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</si>
  <si>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</si>
  <si>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</si>
  <si>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</si>
  <si>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</si>
  <si>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</si>
  <si>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</si>
  <si>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</si>
  <si>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</si>
  <si>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</si>
  <si>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</si>
  <si>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</si>
  <si>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</si>
  <si>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</si>
  <si>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</si>
  <si>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</si>
  <si>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</si>
  <si>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</si>
  <si>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</si>
  <si>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</si>
  <si>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</si>
  <si>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</si>
  <si>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</si>
  <si>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</si>
  <si>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</si>
  <si>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</si>
  <si>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</si>
  <si>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</si>
  <si>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</si>
  <si>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</si>
  <si>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</si>
  <si>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</si>
  <si>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</si>
  <si>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</si>
  <si>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</si>
  <si>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</si>
  <si>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</si>
  <si>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</si>
  <si>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</si>
  <si>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</si>
  <si>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</si>
  <si>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</si>
  <si>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</si>
  <si>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</si>
  <si>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</si>
  <si>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</si>
  <si>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</si>
  <si>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</si>
  <si>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</si>
  <si>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</si>
  <si>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</si>
  <si>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</si>
  <si>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</si>
  <si>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</si>
  <si>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</si>
  <si>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</si>
  <si>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</si>
  <si>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</si>
  <si>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</si>
  <si>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</si>
  <si>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</si>
  <si>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</si>
  <si>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</si>
  <si>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</si>
  <si>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</si>
  <si>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</si>
  <si>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</si>
  <si>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</si>
  <si>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</si>
  <si>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</si>
  <si>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</si>
  <si>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</si>
  <si>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</si>
  <si>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</si>
  <si>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</si>
  <si>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</si>
  <si>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</si>
  <si>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</si>
  <si>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</si>
  <si>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</si>
  <si>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</si>
  <si>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</si>
  <si>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</si>
  <si>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</si>
  <si>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</si>
  <si>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</si>
  <si>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</si>
  <si>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</si>
  <si>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</si>
  <si>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</si>
  <si>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</si>
  <si>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</si>
  <si>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</si>
  <si>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</si>
  <si>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</si>
  <si>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</si>
  <si>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</si>
  <si>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</si>
  <si>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</si>
  <si>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</si>
  <si>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</si>
  <si>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</si>
  <si>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</si>
  <si>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</si>
  <si>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</si>
  <si>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</si>
  <si>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</si>
  <si>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</si>
  <si>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</si>
  <si>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</si>
  <si>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</si>
  <si>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</si>
  <si>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</si>
  <si>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</si>
  <si>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</si>
  <si>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</si>
  <si>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</si>
  <si>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</si>
  <si>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</si>
  <si>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</si>
  <si>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</si>
  <si>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</si>
  <si>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</si>
  <si>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</si>
  <si>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</si>
  <si>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</si>
  <si>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</si>
  <si>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</si>
  <si>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</si>
  <si>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</si>
  <si>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</si>
  <si>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</si>
  <si>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</si>
  <si>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</si>
  <si>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</si>
  <si>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</si>
  <si>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</si>
  <si>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</si>
  <si>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</si>
  <si>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</si>
  <si>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</si>
  <si>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</si>
  <si>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</si>
  <si>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</si>
  <si>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</si>
  <si>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</si>
  <si>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</si>
  <si>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</si>
  <si>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</si>
  <si>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</si>
  <si>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</si>
  <si>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</si>
  <si>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</si>
  <si>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</si>
  <si>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</si>
  <si>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</si>
  <si>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</si>
  <si>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</si>
  <si>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</si>
  <si>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</si>
  <si>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</si>
  <si>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</si>
  <si>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</si>
  <si>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</si>
  <si>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</si>
  <si>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</si>
  <si>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</si>
  <si>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</si>
  <si>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</si>
  <si>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</si>
  <si>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</si>
  <si>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</si>
  <si>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</si>
  <si>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</si>
  <si>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</si>
  <si>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</si>
  <si>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</si>
  <si>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</si>
  <si>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</si>
  <si>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</si>
  <si>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</si>
  <si>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</si>
  <si>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</si>
  <si>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</si>
  <si>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</si>
  <si>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</si>
  <si>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</si>
  <si>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</si>
  <si>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</si>
  <si>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</si>
  <si>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</si>
  <si>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</si>
  <si>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</si>
  <si>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</si>
  <si>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</si>
  <si>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</si>
  <si>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</si>
  <si>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</si>
  <si>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</si>
  <si>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</si>
  <si>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</si>
  <si>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</si>
  <si>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</si>
  <si>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</si>
  <si>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</si>
  <si>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</si>
  <si>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</si>
  <si>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</si>
  <si>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</si>
  <si>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</si>
  <si>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</si>
  <si>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</si>
  <si>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</si>
  <si>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</si>
  <si>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</si>
  <si>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</si>
  <si>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</si>
  <si>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</si>
  <si>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</si>
  <si>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</si>
  <si>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</si>
  <si>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</si>
  <si>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</si>
  <si>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</si>
  <si>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</si>
  <si>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</si>
  <si>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</si>
  <si>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</si>
  <si>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</si>
  <si>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</si>
  <si>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</si>
  <si>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</si>
  <si>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</si>
  <si>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</si>
  <si>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</si>
  <si>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</si>
  <si>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</si>
  <si>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</si>
  <si>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</si>
  <si>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</si>
  <si>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</si>
  <si>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</si>
  <si>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</si>
  <si>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</si>
  <si>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</si>
  <si>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</si>
  <si>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</si>
  <si>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</si>
  <si>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</si>
  <si>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</si>
  <si>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</si>
  <si>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</si>
  <si>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</si>
  <si>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</si>
  <si>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</si>
  <si>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</si>
  <si>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</si>
  <si>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</si>
  <si>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</si>
  <si>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</si>
  <si>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</si>
  <si>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</si>
  <si>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</si>
  <si>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</si>
  <si>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</si>
  <si>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</si>
  <si>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</si>
  <si>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</si>
  <si>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</si>
  <si>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</si>
  <si>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</si>
  <si>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</si>
  <si>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</si>
  <si>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</si>
  <si>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</si>
  <si>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</si>
  <si>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</si>
  <si>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</si>
  <si>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</si>
  <si>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</si>
  <si>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</si>
  <si>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</si>
  <si>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</si>
  <si>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</si>
  <si>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</si>
  <si>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</si>
  <si>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</si>
  <si>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</si>
  <si>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</si>
  <si>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</si>
  <si>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</si>
  <si>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</si>
  <si>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</si>
  <si>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</si>
  <si>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</si>
  <si>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</si>
  <si>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</si>
  <si>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</si>
  <si>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</si>
  <si>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</si>
  <si>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</si>
  <si>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</si>
  <si>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</si>
  <si>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</si>
  <si>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</si>
  <si>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</si>
  <si>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</si>
  <si>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</si>
  <si>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</si>
  <si>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</si>
  <si>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</si>
  <si>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</si>
  <si>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</si>
  <si>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</si>
  <si>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</si>
  <si>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</si>
  <si>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</si>
  <si>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</si>
  <si>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</si>
  <si>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</si>
  <si>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</si>
  <si>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</si>
  <si>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</si>
  <si>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</si>
  <si>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</si>
  <si>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</si>
  <si>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</si>
  <si>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</si>
  <si>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</si>
  <si>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</si>
  <si>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</si>
  <si>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</si>
  <si>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</si>
  <si>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</si>
  <si>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</si>
  <si>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</si>
  <si>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</si>
  <si>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</si>
  <si>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</si>
  <si>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</si>
  <si>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</si>
  <si>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</si>
  <si>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</si>
  <si>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</si>
  <si>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</si>
  <si>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</si>
  <si>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</si>
  <si>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</si>
  <si>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</si>
  <si>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</si>
  <si>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</si>
  <si>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</si>
  <si>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</si>
  <si>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</si>
  <si>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</si>
  <si>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</si>
  <si>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</si>
  <si>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</si>
  <si>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</si>
  <si>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</si>
  <si>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</si>
  <si>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</si>
  <si>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</si>
  <si>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</si>
  <si>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</si>
  <si>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</si>
  <si>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</si>
  <si>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</si>
  <si>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</si>
  <si>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</si>
  <si>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</si>
  <si>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</si>
  <si>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</si>
  <si>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</si>
  <si>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</si>
  <si>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</si>
  <si>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</si>
  <si>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</si>
  <si>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</si>
  <si>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</si>
  <si>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</si>
  <si>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</si>
  <si>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</si>
  <si>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</si>
  <si>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</si>
  <si>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</si>
  <si>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</si>
  <si>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</si>
  <si>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</si>
  <si>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</si>
  <si>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</si>
  <si>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</si>
  <si>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</si>
  <si>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</si>
  <si>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</si>
  <si>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</si>
  <si>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</si>
  <si>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</si>
  <si>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</si>
  <si>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</si>
  <si>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</si>
  <si>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</si>
  <si>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</si>
  <si>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</si>
  <si>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</si>
  <si>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</si>
  <si>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</si>
  <si>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</si>
  <si>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</si>
  <si>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</si>
  <si>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</si>
  <si>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</si>
  <si>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</si>
  <si>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</si>
  <si>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</si>
  <si>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</si>
  <si>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</si>
  <si>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</si>
  <si>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</si>
  <si>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</si>
  <si>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</si>
  <si>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</si>
  <si>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</si>
  <si>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</si>
  <si>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</si>
  <si>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</si>
  <si>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</si>
  <si>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</si>
  <si>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</si>
  <si>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</si>
  <si>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</si>
  <si>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</si>
  <si>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</si>
  <si>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</si>
  <si>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</si>
  <si>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</si>
  <si>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</si>
  <si>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</si>
  <si>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</si>
  <si>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</si>
  <si>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</si>
  <si>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</si>
  <si>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</si>
  <si>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</si>
  <si>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</si>
  <si>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</si>
  <si>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</si>
  <si>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</si>
  <si>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</si>
  <si>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</si>
  <si>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</si>
  <si>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</si>
  <si>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</si>
  <si>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</si>
  <si>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</si>
  <si>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</si>
  <si>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</si>
  <si>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</si>
  <si>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</si>
  <si>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</si>
  <si>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</si>
  <si>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</si>
  <si>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</si>
  <si>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</si>
  <si>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</si>
  <si>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</si>
  <si>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</si>
  <si>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</si>
  <si>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</si>
  <si>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</si>
  <si>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</si>
  <si>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</si>
  <si>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</si>
  <si>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</si>
  <si>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</si>
  <si>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</si>
  <si>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</si>
  <si>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</si>
  <si>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</si>
  <si>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</si>
  <si>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</si>
  <si>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</si>
  <si>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</si>
  <si>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</si>
  <si>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</si>
  <si>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</si>
  <si>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</si>
  <si>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</si>
  <si>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</si>
  <si>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</si>
  <si>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</si>
  <si>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</si>
  <si>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</si>
  <si>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</si>
  <si>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</si>
  <si>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</si>
  <si>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</si>
  <si>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</si>
  <si>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</si>
  <si>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</si>
  <si>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</si>
  <si>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</si>
  <si>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</si>
  <si>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</si>
  <si>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</si>
  <si>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</si>
  <si>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</si>
  <si>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</si>
  <si>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</si>
  <si>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</si>
  <si>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</si>
  <si>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</si>
  <si>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</si>
  <si>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</si>
  <si>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</si>
  <si>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</si>
  <si>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</si>
  <si>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</si>
  <si>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</si>
  <si>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</si>
  <si>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</si>
  <si>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</si>
  <si>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</si>
  <si>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</si>
  <si>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</si>
  <si>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</si>
  <si>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</si>
  <si>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</si>
  <si>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</si>
  <si>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</si>
  <si>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</si>
  <si>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</si>
  <si>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</si>
  <si>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</si>
  <si>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</si>
  <si>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</si>
  <si>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</si>
  <si>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</si>
  <si>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</si>
  <si>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</si>
  <si>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</si>
  <si>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</si>
  <si>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</si>
  <si>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</si>
  <si>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</si>
  <si>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</si>
  <si>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</si>
  <si>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</si>
  <si>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</si>
  <si>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</si>
  <si>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</si>
  <si>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</si>
  <si>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</si>
  <si>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</si>
  <si>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</si>
  <si>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</si>
  <si>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</si>
  <si>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</si>
  <si>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</si>
  <si>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</si>
  <si>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</si>
  <si>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</si>
  <si>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</si>
  <si>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</si>
  <si>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</si>
  <si>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</si>
  <si>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</si>
  <si>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</si>
  <si>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</si>
  <si>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</si>
  <si>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</si>
  <si>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</si>
  <si>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</si>
  <si>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</si>
  <si>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</si>
  <si>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</si>
  <si>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</si>
  <si>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</si>
  <si>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</si>
  <si>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</si>
  <si>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</si>
  <si>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</si>
  <si>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</si>
  <si>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</si>
  <si>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</si>
  <si>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</si>
  <si>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</si>
  <si>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</si>
  <si>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</si>
  <si>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</si>
  <si>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</si>
  <si>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</si>
  <si>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</si>
  <si>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</si>
  <si>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</si>
  <si>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</si>
  <si>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</si>
  <si>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</si>
  <si>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</si>
  <si>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</si>
  <si>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</si>
  <si>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</si>
  <si>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</si>
  <si>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</si>
  <si>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</si>
  <si>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</si>
  <si>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</si>
  <si>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</si>
  <si>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</si>
  <si>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</si>
  <si>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</si>
  <si>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</si>
  <si>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</si>
  <si>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</si>
  <si>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</si>
  <si>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</si>
  <si>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</si>
  <si>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</si>
  <si>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</si>
  <si>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</si>
  <si>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</si>
  <si>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</si>
  <si>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</si>
  <si>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</si>
  <si>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</si>
  <si>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</si>
  <si>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</si>
  <si>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</si>
  <si>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</si>
  <si>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</si>
  <si>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</si>
  <si>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</si>
  <si>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</si>
  <si>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</si>
  <si>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</si>
  <si>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</si>
  <si>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</si>
  <si>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</si>
  <si>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</si>
  <si>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</si>
  <si>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</si>
  <si>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</si>
  <si>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</si>
  <si>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</si>
  <si>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</si>
  <si>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</si>
  <si>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</si>
  <si>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</si>
  <si>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</si>
  <si>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</si>
  <si>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</si>
  <si>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</si>
  <si>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</si>
  <si>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</si>
  <si>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</si>
  <si>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</si>
  <si>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</si>
  <si>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</si>
  <si>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</si>
  <si>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</si>
  <si>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</si>
  <si>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</si>
  <si>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</si>
  <si>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</si>
  <si>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</si>
  <si>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</si>
  <si>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</si>
  <si>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</si>
  <si>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</si>
  <si>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</si>
  <si>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</si>
  <si>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</si>
  <si>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</si>
  <si>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</si>
  <si>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</si>
  <si>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</si>
  <si>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</si>
  <si>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</si>
  <si>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</si>
  <si>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</si>
  <si>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</si>
  <si>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</si>
  <si>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</si>
  <si>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</si>
  <si>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</si>
  <si>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</si>
  <si>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</si>
  <si>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</si>
  <si>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</si>
  <si>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</si>
  <si>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</si>
  <si>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</si>
  <si>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</si>
  <si>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</si>
  <si>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</si>
  <si>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</si>
  <si>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</si>
  <si>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</si>
  <si>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</si>
  <si>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</si>
  <si>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</si>
  <si>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</si>
  <si>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</si>
  <si>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</si>
  <si>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</si>
  <si>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</si>
  <si>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</si>
  <si>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</si>
  <si>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</si>
  <si>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</si>
  <si>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</si>
  <si>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</si>
  <si>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</si>
  <si>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</si>
  <si>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</si>
  <si>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</si>
  <si>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</si>
  <si>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</si>
  <si>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</si>
  <si>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</si>
  <si>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</si>
  <si>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</si>
  <si>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</si>
  <si>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</si>
  <si>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</si>
  <si>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</si>
  <si>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</si>
  <si>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</si>
  <si>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</si>
  <si>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</si>
  <si>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</si>
  <si>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</si>
  <si>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</si>
  <si>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</si>
  <si>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</si>
  <si>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</si>
  <si>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</si>
  <si>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</si>
  <si>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</si>
  <si>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</si>
  <si>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</si>
  <si>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</si>
  <si>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</si>
  <si>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</si>
  <si>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</si>
  <si>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</si>
  <si>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</si>
  <si>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</si>
  <si>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</si>
  <si>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</si>
  <si>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</si>
  <si>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</si>
  <si>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</si>
  <si>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</si>
  <si>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</si>
  <si>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</si>
  <si>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</si>
  <si>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</si>
  <si>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</si>
  <si>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</si>
  <si>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</si>
  <si>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</si>
  <si>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</si>
  <si>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</si>
  <si>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</si>
  <si>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</si>
  <si>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</si>
  <si>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</si>
  <si>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</si>
  <si>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</si>
  <si>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</si>
  <si>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</si>
  <si>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</si>
  <si>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</si>
  <si>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</si>
  <si>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</si>
  <si>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</si>
  <si>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</si>
  <si>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</si>
  <si>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</si>
  <si>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</si>
  <si>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</si>
  <si>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</si>
  <si>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</si>
  <si>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</si>
  <si>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</si>
  <si>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</si>
  <si>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</si>
  <si>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</si>
  <si>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</si>
  <si>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</si>
  <si>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</si>
  <si>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</si>
  <si>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</si>
  <si>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</si>
  <si>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</si>
  <si>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</si>
  <si>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</si>
  <si>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</si>
  <si>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</si>
  <si>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</si>
  <si>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</si>
  <si>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</si>
  <si>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</si>
  <si>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</si>
  <si>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</si>
  <si>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</si>
  <si>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</si>
  <si>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</si>
  <si>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</si>
  <si>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</si>
  <si>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</si>
  <si>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</si>
  <si>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</si>
  <si>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</si>
  <si>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</si>
  <si>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</si>
  <si>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</si>
  <si>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</si>
  <si>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</si>
  <si>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</si>
  <si>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</si>
  <si>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</si>
  <si>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</si>
  <si>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</si>
  <si>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</si>
  <si>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</si>
  <si>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</si>
  <si>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</si>
  <si>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</si>
  <si>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</si>
  <si>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</si>
  <si>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</si>
  <si>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</si>
  <si>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</si>
  <si>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</si>
  <si>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</si>
  <si>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</si>
  <si>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</si>
  <si>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</si>
  <si>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</si>
  <si>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</si>
  <si>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</si>
  <si>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</si>
  <si>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</si>
  <si>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</si>
  <si>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</si>
  <si>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</si>
  <si>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</si>
  <si>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</si>
  <si>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</si>
  <si>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</si>
  <si>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</si>
  <si>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</si>
  <si>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</si>
  <si>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</si>
  <si>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</si>
  <si>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</si>
  <si>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</si>
  <si>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</si>
  <si>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</si>
  <si>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</si>
  <si>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</si>
  <si>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</si>
  <si>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</si>
  <si>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</si>
  <si>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</si>
  <si>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</si>
  <si>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</si>
  <si>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</si>
  <si>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</si>
  <si>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</si>
  <si>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</si>
  <si>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</si>
  <si>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</si>
  <si>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</si>
  <si>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</si>
  <si>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</si>
  <si>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</si>
  <si>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</si>
  <si>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</si>
  <si>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</si>
  <si>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</si>
  <si>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</si>
  <si>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</si>
  <si>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</si>
  <si>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</si>
  <si>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</si>
  <si>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</si>
  <si>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</si>
  <si>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</si>
  <si>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</si>
  <si>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</si>
  <si>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</si>
  <si>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</si>
  <si>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</si>
  <si>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</si>
  <si>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</si>
  <si>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</si>
  <si>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</si>
  <si>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</si>
  <si>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</si>
  <si>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</si>
  <si>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</si>
  <si>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</si>
  <si>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</si>
  <si>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</si>
  <si>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</si>
  <si>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</si>
  <si>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</si>
  <si>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</si>
  <si>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</si>
  <si>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</si>
  <si>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</si>
  <si>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</si>
  <si>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</si>
  <si>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</si>
  <si>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</si>
  <si>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</si>
  <si>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</si>
  <si>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</si>
  <si>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</si>
  <si>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</si>
  <si>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</si>
  <si>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</si>
  <si>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</si>
  <si>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</si>
  <si>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</si>
  <si>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</si>
  <si>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</si>
  <si>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</si>
  <si>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</si>
  <si>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</si>
  <si>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</si>
  <si>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</si>
  <si>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</si>
  <si>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</si>
  <si>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</si>
  <si>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</si>
  <si>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</si>
  <si>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</si>
  <si>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</si>
  <si>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</si>
  <si>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</si>
  <si>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</si>
  <si>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</si>
  <si>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</si>
  <si>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</si>
  <si>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</si>
  <si>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</si>
  <si>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</si>
  <si>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</si>
  <si>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</si>
  <si>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</si>
  <si>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</si>
  <si>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</si>
  <si>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</si>
  <si>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</si>
  <si>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</si>
  <si>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</si>
  <si>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</si>
  <si>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</si>
  <si>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</si>
  <si>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</si>
  <si>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</si>
  <si>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</si>
  <si>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</si>
  <si>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</si>
  <si>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</si>
  <si>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</si>
  <si>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</si>
  <si>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</si>
  <si>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</si>
  <si>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</si>
  <si>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</si>
  <si>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</si>
  <si>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</si>
  <si>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</si>
  <si>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</si>
  <si>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</si>
  <si>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</si>
  <si>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</si>
  <si>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</si>
  <si>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</si>
  <si>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</si>
  <si>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</si>
  <si>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</si>
  <si>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</si>
  <si>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</si>
  <si>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</si>
  <si>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</si>
  <si>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</si>
  <si>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</si>
  <si>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</si>
  <si>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</si>
  <si>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</si>
  <si>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</si>
  <si>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</si>
  <si>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</si>
  <si>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</si>
  <si>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</si>
  <si>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</si>
  <si>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</si>
  <si>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</si>
  <si>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</si>
  <si>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</si>
  <si>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</si>
  <si>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</si>
  <si>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</si>
  <si>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</si>
  <si>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</si>
  <si>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</si>
  <si>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</si>
  <si>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</si>
  <si>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</si>
  <si>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</si>
  <si>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</si>
  <si>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</si>
  <si>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</si>
  <si>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</si>
  <si>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</si>
  <si>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</si>
  <si>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</si>
  <si>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</si>
  <si>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</si>
  <si>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</si>
  <si>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</si>
  <si>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</si>
  <si>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</si>
  <si>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</si>
  <si>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</si>
  <si>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</si>
  <si>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</si>
  <si>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</si>
  <si>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</si>
  <si>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</si>
  <si>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</si>
  <si>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</si>
  <si>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</si>
  <si>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</si>
  <si>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</si>
  <si>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</si>
  <si>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</si>
  <si>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</si>
  <si>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</si>
  <si>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</si>
  <si>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</si>
  <si>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</si>
  <si>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</si>
  <si>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</si>
  <si>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</si>
  <si>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</si>
  <si>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</si>
  <si>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</si>
  <si>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</si>
  <si>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</si>
  <si>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</si>
  <si>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</si>
  <si>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</si>
  <si>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</si>
  <si>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</si>
  <si>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</si>
  <si>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</si>
  <si>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</si>
  <si>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</si>
  <si>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</si>
  <si>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</si>
  <si>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</si>
  <si>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</si>
  <si>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</si>
  <si>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</si>
  <si>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</si>
  <si>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</si>
  <si>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</si>
  <si>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</si>
  <si>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</si>
  <si>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</si>
  <si>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</si>
  <si>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</si>
  <si>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</si>
  <si>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</si>
  <si>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</si>
  <si>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</si>
  <si>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</si>
  <si>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</si>
  <si>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</si>
  <si>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</si>
  <si>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</si>
  <si>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</si>
  <si>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</si>
  <si>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</si>
  <si>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</si>
  <si>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</si>
  <si>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</si>
  <si>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</si>
  <si>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</si>
  <si>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</si>
  <si>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</si>
  <si>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</si>
  <si>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</si>
  <si>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</si>
  <si>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</si>
  <si>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</si>
  <si>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</si>
  <si>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</si>
  <si>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</si>
  <si>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</si>
  <si>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</si>
  <si>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</si>
  <si>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</si>
  <si>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</si>
  <si>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</si>
  <si>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</si>
  <si>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</si>
  <si>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</si>
  <si>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</si>
  <si>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</si>
  <si>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</si>
  <si>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</si>
  <si>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</si>
  <si>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</si>
  <si>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</si>
  <si>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</si>
  <si>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</si>
  <si>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</si>
  <si>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</si>
  <si>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</si>
  <si>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</si>
  <si>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</si>
  <si>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</si>
  <si>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</si>
  <si>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</si>
  <si>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</si>
  <si>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</si>
  <si>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</si>
  <si>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</si>
  <si>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</si>
  <si>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</si>
  <si>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</si>
  <si>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</si>
  <si>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</si>
  <si>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</si>
  <si>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</si>
  <si>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</si>
  <si>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</si>
  <si>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</si>
  <si>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</si>
  <si>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</si>
  <si>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</si>
  <si>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</si>
  <si>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</si>
  <si>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</si>
  <si>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</si>
  <si>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</si>
  <si>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</si>
  <si>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</si>
  <si>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</si>
  <si>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</si>
  <si>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</si>
  <si>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</si>
  <si>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</si>
  <si>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</si>
  <si>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</si>
  <si>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</si>
  <si>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</si>
  <si>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</si>
  <si>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</si>
  <si>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</si>
  <si>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</si>
  <si>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</si>
  <si>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</si>
  <si>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</si>
  <si>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</si>
  <si>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</si>
  <si>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</si>
  <si>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</si>
  <si>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</si>
  <si>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</si>
  <si>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</si>
  <si>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</si>
  <si>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</si>
  <si>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</si>
  <si>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</si>
  <si>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</si>
  <si>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</si>
  <si>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</si>
  <si>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</si>
  <si>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</si>
  <si>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</si>
  <si>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</si>
  <si>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</si>
  <si>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</si>
  <si>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</si>
  <si>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</si>
  <si>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</si>
  <si>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</si>
  <si>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</si>
  <si>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</si>
  <si>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</si>
  <si>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</si>
  <si>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</si>
  <si>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</si>
  <si>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</si>
  <si>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</si>
  <si>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</si>
  <si>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</si>
  <si>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</si>
  <si>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</si>
  <si>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</si>
  <si>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</si>
  <si>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</si>
  <si>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</si>
  <si>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</si>
  <si>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</si>
  <si>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</si>
  <si>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</si>
  <si>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</si>
  <si>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</si>
  <si>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</si>
  <si>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</si>
  <si>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</si>
  <si>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</si>
  <si>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</si>
  <si>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</si>
  <si>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</si>
  <si>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</si>
  <si>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</si>
  <si>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</si>
  <si>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</si>
  <si>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</si>
  <si>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</si>
  <si>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</si>
  <si>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</si>
  <si>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</si>
  <si>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</si>
  <si>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</si>
  <si>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</si>
  <si>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</si>
  <si>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</si>
  <si>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</si>
  <si>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</si>
  <si>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</si>
  <si>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</si>
  <si>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</si>
  <si>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</si>
  <si>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</si>
  <si>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</si>
  <si>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</si>
  <si>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</si>
  <si>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</si>
  <si>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</si>
  <si>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</si>
  <si>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</si>
  <si>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</si>
  <si>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</si>
  <si>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</si>
  <si>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</si>
  <si>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</si>
  <si>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</si>
  <si>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</si>
  <si>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</si>
  <si>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</si>
  <si>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</si>
  <si>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</si>
  <si>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</si>
  <si>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</si>
  <si>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</si>
  <si>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</si>
  <si>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</si>
  <si>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</si>
  <si>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</si>
  <si>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</si>
  <si>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</si>
  <si>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</si>
  <si>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</si>
  <si>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</si>
  <si>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</si>
  <si>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</si>
  <si>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</si>
  <si>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</si>
  <si>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</si>
  <si>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</si>
  <si>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</si>
  <si>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</si>
  <si>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</si>
  <si>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</si>
  <si>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</si>
  <si>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</si>
  <si>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</si>
  <si>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</si>
  <si>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</si>
  <si>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</si>
  <si>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</si>
  <si>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</si>
  <si>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</si>
  <si>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</si>
  <si>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</si>
  <si>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</si>
  <si>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</si>
  <si>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</si>
  <si>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</si>
  <si>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</si>
  <si>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</si>
  <si>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</si>
  <si>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</si>
  <si>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</si>
  <si>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</si>
  <si>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</si>
  <si>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</si>
  <si>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</si>
  <si>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</si>
  <si>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</si>
  <si>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</si>
  <si>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</si>
  <si>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</si>
  <si>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</si>
  <si>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</si>
  <si>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</si>
  <si>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</si>
  <si>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</si>
  <si>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</si>
  <si>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</si>
  <si>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</si>
  <si>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</si>
  <si>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</si>
  <si>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</si>
  <si>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</si>
  <si>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</si>
  <si>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</si>
  <si>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</si>
  <si>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</si>
  <si>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</si>
  <si>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</si>
  <si>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</si>
  <si>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</si>
  <si>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</si>
  <si>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</si>
  <si>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</si>
  <si>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</si>
  <si>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</si>
  <si>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</si>
  <si>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</si>
  <si>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</si>
  <si>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</si>
  <si>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</si>
  <si>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</si>
  <si>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</si>
  <si>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</si>
  <si>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</si>
  <si>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</si>
  <si>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</si>
  <si>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</si>
  <si>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</si>
  <si>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</si>
  <si>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</si>
  <si>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</si>
  <si>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</si>
  <si>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</si>
  <si>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</si>
  <si>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</si>
  <si>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</si>
  <si>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</si>
  <si>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</si>
  <si>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</si>
  <si>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</si>
  <si>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</si>
  <si>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</si>
  <si>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</si>
  <si>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</si>
  <si>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</si>
  <si>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</si>
  <si>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</si>
  <si>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</si>
  <si>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</si>
  <si>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</si>
  <si>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</si>
  <si>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</si>
  <si>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</si>
  <si>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</si>
  <si>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</si>
  <si>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</si>
  <si>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</si>
  <si>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</si>
  <si>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</si>
  <si>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</si>
  <si>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</si>
  <si>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</si>
  <si>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</si>
  <si>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</si>
  <si>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</si>
  <si>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</si>
  <si>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</si>
  <si>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</si>
  <si>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</si>
  <si>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</si>
  <si>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</si>
  <si>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</si>
  <si>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</si>
  <si>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</si>
  <si>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</si>
  <si>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</si>
  <si>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</si>
  <si>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</si>
  <si>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</si>
  <si>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</si>
  <si>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</si>
  <si>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</si>
  <si>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</si>
  <si>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</si>
  <si>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</si>
  <si>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</si>
  <si>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</si>
  <si>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</si>
  <si>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</si>
  <si>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</si>
  <si>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</si>
  <si>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</si>
  <si>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</si>
  <si>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</si>
  <si>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</si>
  <si>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</si>
  <si>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</si>
  <si>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</si>
  <si>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</si>
  <si>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</si>
  <si>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</si>
  <si>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</si>
  <si>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</si>
  <si>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</si>
  <si>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</si>
  <si>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</si>
  <si>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</si>
  <si>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</si>
  <si>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</si>
  <si>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</si>
  <si>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</si>
  <si>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</si>
  <si>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</si>
  <si>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</si>
  <si>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</si>
  <si>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</si>
  <si>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</si>
  <si>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</si>
  <si>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</si>
  <si>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</si>
  <si>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</si>
  <si>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</si>
  <si>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</si>
  <si>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</si>
  <si>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</si>
  <si>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</si>
  <si>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</si>
  <si>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</si>
  <si>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</si>
  <si>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</si>
  <si>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</si>
  <si>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</si>
  <si>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</si>
  <si>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</si>
  <si>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</si>
  <si>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</si>
  <si>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</si>
  <si>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</si>
  <si>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</si>
  <si>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</si>
  <si>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</si>
  <si>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</si>
  <si>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</si>
  <si>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</si>
  <si>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</si>
  <si>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</si>
  <si>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</si>
  <si>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</si>
  <si>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</si>
  <si>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</si>
  <si>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</si>
  <si>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</si>
  <si>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</si>
  <si>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</si>
  <si>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</si>
  <si>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</si>
  <si>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</si>
  <si>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</si>
  <si>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</si>
  <si>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</si>
  <si>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</si>
  <si>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</si>
  <si>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</si>
  <si>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</si>
  <si>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</si>
  <si>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</si>
  <si>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</si>
  <si>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</si>
  <si>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</si>
  <si>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</si>
  <si>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</si>
  <si>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</si>
  <si>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</si>
  <si>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</si>
  <si>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</si>
  <si>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</si>
  <si>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</si>
  <si>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</si>
  <si>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</si>
  <si>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</si>
  <si>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</si>
  <si>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</si>
  <si>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</si>
  <si>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</si>
  <si>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</si>
  <si>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</si>
  <si>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</si>
  <si>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</si>
  <si>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</si>
  <si>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</si>
  <si>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</si>
  <si>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</si>
  <si>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</si>
  <si>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</si>
  <si>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</si>
  <si>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</si>
  <si>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</si>
  <si>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</si>
  <si>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</si>
  <si>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</si>
  <si>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</si>
  <si>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</si>
  <si>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</si>
  <si>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</si>
  <si>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</si>
  <si>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</si>
  <si>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</si>
  <si>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</si>
  <si>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</si>
  <si>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</si>
  <si>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</si>
  <si>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</si>
  <si>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</si>
  <si>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</si>
  <si>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</si>
  <si>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</si>
  <si>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</si>
  <si>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</si>
  <si>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</si>
  <si>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</si>
  <si>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</si>
  <si>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</si>
  <si>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</si>
  <si>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</si>
  <si>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</si>
  <si>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</si>
  <si>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</si>
  <si>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</si>
  <si>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</si>
  <si>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</si>
  <si>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</si>
  <si>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</si>
  <si>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</si>
  <si>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</si>
  <si>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</si>
  <si>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</si>
  <si>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</si>
  <si>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</si>
  <si>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</si>
  <si>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</si>
  <si>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</si>
  <si>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</si>
  <si>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</si>
  <si>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</si>
  <si>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</si>
  <si>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</si>
  <si>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</si>
  <si>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</si>
  <si>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</si>
  <si>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</si>
  <si>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</si>
  <si>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</si>
  <si>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</si>
  <si>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</si>
  <si>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</si>
  <si>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</si>
  <si>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</si>
  <si>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</si>
  <si>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</si>
  <si>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</si>
  <si>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</si>
  <si>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</si>
  <si>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</si>
  <si>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</si>
  <si>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</si>
  <si>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</si>
  <si>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</si>
  <si>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</si>
  <si>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</si>
  <si>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</si>
  <si>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</si>
  <si>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</si>
  <si>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</si>
  <si>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</si>
  <si>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</si>
  <si>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</si>
  <si>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</si>
  <si>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</si>
  <si>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</si>
  <si>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</si>
  <si>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</si>
  <si>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</si>
  <si>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</si>
  <si>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</si>
  <si>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</si>
  <si>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</si>
  <si>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</si>
  <si>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</si>
  <si>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</si>
  <si>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</si>
  <si>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</si>
  <si>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</si>
  <si>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</si>
  <si>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</si>
  <si>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</si>
  <si>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</si>
  <si>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</si>
  <si>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</si>
  <si>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</si>
  <si>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</si>
  <si>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</si>
  <si>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</si>
  <si>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</si>
  <si>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</si>
  <si>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</si>
  <si>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</si>
  <si>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</si>
  <si>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</si>
  <si>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</si>
  <si>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</si>
  <si>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</si>
  <si>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</si>
  <si>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</si>
  <si>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</si>
  <si>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</si>
  <si>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</si>
  <si>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</si>
  <si>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</si>
  <si>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</si>
  <si>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</si>
  <si>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</si>
  <si>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</si>
  <si>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</si>
  <si>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</si>
  <si>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</si>
  <si>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</si>
  <si>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</si>
  <si>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</si>
  <si>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</si>
  <si>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</si>
  <si>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</si>
  <si>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</si>
  <si>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</si>
  <si>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</si>
  <si>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</si>
  <si>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</si>
  <si>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</si>
  <si>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</si>
  <si>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</si>
  <si>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</si>
  <si>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</si>
  <si>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</si>
  <si>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</si>
  <si>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</si>
  <si>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</si>
  <si>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</si>
  <si>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</si>
  <si>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</si>
  <si>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</si>
  <si>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</si>
  <si>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</si>
  <si>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</si>
  <si>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</si>
  <si>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</si>
  <si>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</si>
  <si>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</si>
  <si>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</si>
  <si>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</si>
  <si>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</si>
  <si>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</si>
  <si>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</si>
  <si>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</si>
  <si>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</si>
  <si>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</si>
  <si>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</si>
  <si>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</si>
  <si>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</si>
  <si>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</si>
  <si>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</si>
  <si>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</si>
  <si>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</si>
  <si>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</si>
  <si>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</si>
  <si>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</si>
  <si>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</si>
  <si>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</si>
  <si>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</si>
  <si>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</si>
  <si>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</si>
  <si>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</si>
  <si>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</si>
  <si>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</si>
  <si>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</si>
  <si>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</si>
  <si>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</si>
  <si>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</si>
  <si>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</si>
  <si>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</si>
  <si>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</si>
  <si>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</si>
  <si>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</si>
  <si>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</si>
  <si>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</si>
  <si>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</si>
  <si>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</si>
  <si>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</si>
  <si>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</si>
  <si>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</si>
  <si>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</si>
  <si>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</si>
  <si>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</si>
  <si>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</si>
  <si>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</si>
  <si>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</si>
  <si>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</si>
  <si>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</si>
  <si>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</si>
  <si>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</si>
  <si>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</si>
  <si>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</si>
  <si>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</si>
  <si>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</si>
  <si>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</si>
  <si>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</si>
  <si>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</si>
  <si>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</si>
  <si>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</si>
  <si>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</si>
  <si>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</si>
  <si>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</si>
  <si>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</si>
  <si>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</si>
  <si>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</si>
  <si>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</si>
  <si>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</si>
  <si>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</si>
  <si>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</si>
  <si>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</si>
  <si>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</si>
  <si>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</si>
  <si>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</si>
  <si>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</si>
  <si>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</si>
  <si>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</si>
  <si>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</si>
  <si>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</si>
  <si>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</si>
  <si>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</si>
  <si>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</si>
  <si>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</si>
  <si>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</si>
  <si>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</si>
  <si>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</si>
  <si>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</si>
  <si>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</si>
  <si>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</si>
  <si>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</si>
  <si>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</si>
  <si>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</si>
  <si>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</si>
  <si>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</si>
  <si>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</si>
  <si>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</si>
  <si>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</si>
  <si>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</si>
  <si>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</si>
  <si>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</si>
  <si>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</si>
  <si>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</si>
  <si>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</si>
  <si>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</si>
  <si>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</si>
  <si>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</si>
  <si>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</si>
  <si>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</si>
  <si>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</si>
  <si>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</si>
  <si>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</si>
  <si>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</si>
  <si>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</si>
  <si>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</si>
  <si>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</si>
  <si>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</si>
  <si>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</si>
  <si>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</si>
  <si>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</si>
  <si>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</si>
  <si>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</si>
  <si>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</si>
  <si>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</si>
  <si>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</si>
  <si>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</si>
  <si>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</si>
  <si>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</si>
  <si>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</si>
  <si>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</si>
  <si>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</si>
  <si>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</si>
  <si>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</si>
  <si>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</si>
  <si>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</si>
  <si>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</si>
  <si>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</si>
  <si>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</si>
  <si>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</si>
  <si>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</si>
  <si>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</si>
  <si>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</si>
  <si>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</si>
  <si>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</si>
  <si>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</si>
  <si>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</si>
  <si>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</si>
  <si>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</si>
  <si>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</si>
  <si>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</si>
  <si>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</si>
  <si>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</si>
  <si>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</si>
  <si>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</si>
  <si>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</si>
  <si>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</si>
  <si>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</si>
  <si>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</si>
  <si>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</si>
  <si>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</si>
  <si>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</si>
  <si>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</si>
  <si>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</si>
  <si>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</si>
  <si>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</si>
  <si>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</si>
  <si>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</si>
  <si>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</si>
  <si>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</si>
  <si>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</si>
  <si>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</si>
  <si>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</si>
  <si>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</si>
  <si>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</si>
  <si>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</si>
  <si>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</si>
  <si>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</si>
  <si>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</si>
  <si>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</si>
  <si>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</si>
  <si>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</si>
  <si>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</si>
  <si>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</si>
  <si>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</si>
  <si>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</si>
  <si>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</si>
  <si>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</si>
  <si>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</si>
  <si>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</si>
  <si>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</si>
  <si>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</si>
  <si>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</si>
  <si>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</si>
  <si>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</si>
  <si>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</si>
  <si>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</si>
  <si>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</si>
  <si>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</si>
  <si>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</si>
  <si>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</si>
  <si>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</si>
  <si>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</si>
  <si>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</si>
  <si>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</si>
  <si>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</si>
  <si>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</si>
  <si>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</si>
  <si>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</si>
  <si>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</si>
  <si>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</si>
  <si>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</si>
  <si>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</si>
  <si>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</si>
  <si>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</si>
  <si>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</si>
  <si>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</si>
  <si>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</si>
  <si>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</si>
  <si>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</si>
  <si>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</si>
  <si>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</si>
  <si>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</si>
  <si>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</si>
  <si>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</si>
  <si>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</si>
  <si>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</si>
  <si>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</si>
  <si>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</si>
  <si>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</si>
  <si>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</si>
  <si>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</si>
  <si>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</si>
  <si>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</si>
  <si>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</si>
  <si>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</si>
  <si>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</si>
  <si>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</si>
  <si>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</si>
  <si>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</si>
  <si>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</si>
  <si>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</si>
  <si>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</si>
  <si>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</si>
  <si>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</si>
  <si>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</si>
  <si>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</si>
  <si>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</si>
  <si>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</si>
  <si>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</si>
  <si>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</si>
  <si>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</si>
  <si>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</si>
  <si>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</si>
  <si>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</si>
  <si>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</si>
  <si>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</si>
  <si>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</si>
  <si>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</si>
  <si>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</si>
  <si>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</si>
  <si>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</si>
  <si>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</si>
  <si>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</si>
  <si>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</si>
  <si>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</si>
  <si>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</si>
  <si>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</si>
  <si>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</si>
  <si>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</si>
  <si>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</si>
  <si>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</si>
  <si>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</si>
  <si>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</si>
  <si>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</si>
  <si>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</si>
  <si>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</si>
  <si>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</si>
  <si>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</si>
  <si>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</si>
  <si>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</si>
  <si>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</si>
  <si>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</si>
  <si>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</si>
  <si>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</si>
  <si>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</si>
  <si>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</si>
  <si>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</si>
  <si>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</si>
  <si>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</si>
  <si>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</si>
  <si>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</si>
  <si>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</si>
  <si>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</si>
  <si>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</si>
  <si>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</si>
  <si>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</si>
  <si>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</si>
  <si>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</si>
  <si>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</si>
  <si>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</si>
  <si>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</si>
  <si>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</si>
  <si>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</si>
  <si>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</si>
  <si>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</si>
  <si>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</si>
  <si>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</si>
  <si>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</si>
  <si>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</si>
  <si>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</si>
  <si>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</si>
  <si>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</si>
  <si>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</si>
  <si>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</si>
  <si>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</si>
  <si>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</si>
  <si>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</si>
  <si>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</si>
  <si>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</si>
  <si>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</si>
  <si>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</si>
  <si>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</si>
  <si>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</si>
  <si>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</si>
  <si>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</si>
  <si>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</si>
  <si>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</si>
  <si>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</si>
  <si>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</si>
  <si>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</si>
  <si>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</si>
  <si>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</si>
  <si>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</si>
  <si>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</si>
  <si>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</si>
  <si>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</si>
  <si>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</si>
  <si>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</si>
  <si>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</si>
  <si>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</si>
  <si>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</si>
  <si>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</si>
  <si>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</si>
  <si>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</si>
  <si>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</si>
  <si>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</si>
  <si>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</si>
  <si>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</si>
  <si>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</si>
  <si>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</si>
  <si>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</si>
  <si>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</si>
  <si>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</si>
  <si>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</si>
  <si>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</si>
  <si>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</si>
  <si>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</si>
  <si>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</si>
  <si>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</si>
  <si>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</si>
  <si>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</si>
  <si>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</si>
  <si>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</si>
  <si>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</si>
  <si>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</si>
  <si>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</si>
  <si>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</si>
  <si>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</si>
  <si>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</si>
  <si>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</si>
  <si>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</si>
  <si>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</si>
  <si>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</si>
  <si>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</si>
  <si>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</si>
  <si>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</si>
  <si>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</si>
  <si>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</si>
  <si>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</si>
  <si>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</si>
  <si>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</si>
  <si>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</si>
  <si>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</si>
  <si>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</si>
  <si>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</si>
  <si>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</si>
  <si>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</si>
  <si>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</si>
  <si>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</si>
  <si>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</si>
  <si>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</si>
  <si>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</si>
  <si>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</si>
  <si>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</si>
  <si>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</si>
  <si>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</si>
  <si>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</si>
  <si>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</si>
  <si>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</si>
  <si>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</si>
  <si>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</si>
  <si>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</si>
  <si>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</si>
  <si>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</si>
  <si>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</si>
  <si>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</si>
  <si>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</si>
  <si>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</si>
  <si>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</si>
  <si>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</si>
  <si>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</si>
  <si>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</si>
  <si>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</si>
  <si>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</si>
  <si>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</si>
  <si>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</si>
  <si>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</si>
  <si>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</si>
  <si>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</si>
  <si>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</si>
  <si>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</si>
  <si>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</si>
  <si>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</si>
  <si>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</si>
  <si>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</si>
  <si>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</si>
  <si>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</si>
  <si>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</si>
  <si>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</si>
  <si>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</si>
  <si>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</si>
  <si>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</si>
  <si>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</si>
  <si>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</si>
  <si>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</si>
  <si>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</si>
  <si>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</si>
  <si>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</si>
  <si>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</si>
  <si>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</si>
  <si>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</si>
  <si>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</si>
  <si>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</si>
  <si>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</si>
  <si>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</si>
  <si>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</si>
  <si>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</si>
  <si>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</si>
  <si>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</si>
  <si>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</si>
  <si>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</si>
  <si>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</si>
  <si>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</si>
  <si>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</si>
  <si>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</si>
  <si>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</si>
  <si>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</si>
  <si>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</si>
  <si>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</si>
  <si>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</si>
  <si>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</si>
  <si>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</si>
  <si>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</si>
  <si>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</si>
  <si>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</si>
  <si>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</si>
  <si>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</si>
  <si>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</si>
  <si>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</si>
  <si>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</si>
  <si>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</si>
  <si>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</si>
  <si>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</si>
  <si>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</si>
  <si>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</si>
  <si>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</si>
  <si>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</si>
  <si>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</si>
  <si>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</si>
  <si>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</si>
  <si>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</si>
  <si>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</si>
  <si>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</si>
  <si>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</si>
  <si>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</si>
  <si>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</si>
  <si>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</si>
  <si>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</si>
  <si>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</si>
  <si>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</si>
  <si>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</si>
  <si>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</si>
  <si>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</si>
  <si>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</si>
  <si>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</si>
  <si>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</si>
  <si>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</si>
  <si>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</si>
  <si>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</si>
  <si>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</si>
  <si>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</si>
  <si>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</si>
  <si>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</si>
  <si>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</si>
  <si>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</si>
  <si>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</si>
  <si>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</si>
  <si>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</si>
  <si>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</si>
  <si>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</si>
  <si>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</si>
  <si>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</si>
  <si>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</si>
  <si>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</si>
  <si>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</si>
  <si>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</si>
  <si>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</si>
  <si>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</si>
  <si>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</si>
  <si>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</si>
  <si>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</si>
  <si>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</si>
  <si>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</si>
  <si>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</si>
  <si>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</si>
  <si>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</si>
  <si>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</si>
  <si>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</si>
  <si>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</si>
  <si>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</si>
  <si>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</si>
  <si>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</si>
  <si>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</si>
  <si>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</si>
  <si>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</si>
  <si>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</si>
  <si>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</si>
  <si>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</si>
  <si>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</si>
  <si>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</si>
  <si>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</si>
  <si>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</si>
  <si>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</si>
  <si>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</si>
  <si>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</si>
  <si>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</si>
  <si>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</si>
  <si>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</si>
  <si>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</si>
  <si>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</si>
  <si>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</si>
  <si>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</si>
  <si>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</si>
  <si>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</si>
  <si>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</si>
  <si>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</si>
  <si>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</si>
  <si>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</si>
  <si>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</si>
  <si>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</si>
  <si>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</si>
  <si>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</si>
  <si>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</si>
  <si>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</si>
  <si>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</si>
  <si>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</si>
  <si>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</si>
  <si>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</si>
  <si>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</si>
  <si>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</si>
  <si>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</si>
  <si>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</si>
  <si>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</si>
  <si>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</si>
  <si>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</si>
  <si>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</si>
  <si>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</si>
  <si>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</si>
  <si>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</si>
  <si>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</si>
  <si>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</si>
  <si>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</si>
  <si>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</si>
  <si>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</si>
  <si>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</si>
  <si>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</si>
  <si>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</si>
  <si>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</si>
  <si>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</si>
  <si>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</si>
  <si>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</si>
  <si>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</si>
  <si>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</si>
  <si>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</si>
  <si>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</si>
  <si>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</si>
  <si>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</si>
  <si>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</si>
  <si>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</si>
  <si>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</si>
  <si>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</si>
  <si>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</si>
  <si>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</si>
  <si>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</si>
  <si>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</si>
  <si>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</si>
  <si>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</si>
  <si>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</si>
  <si>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</si>
  <si>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</si>
  <si>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</si>
  <si>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</si>
  <si>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</si>
  <si>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</si>
  <si>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</si>
  <si>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</si>
  <si>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</si>
  <si>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</si>
  <si>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</si>
  <si>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</si>
  <si>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</si>
  <si>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</si>
  <si>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</si>
  <si>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</si>
  <si>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</si>
  <si>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</si>
  <si>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</si>
  <si>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</si>
  <si>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</si>
  <si>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</si>
  <si>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</si>
  <si>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</si>
  <si>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</si>
  <si>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</si>
  <si>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</si>
  <si>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</si>
  <si>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</si>
  <si>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</si>
  <si>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</si>
  <si>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</si>
  <si>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</si>
  <si>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</si>
  <si>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</si>
  <si>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</si>
  <si>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</si>
  <si>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</si>
  <si>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</si>
  <si>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</si>
  <si>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</si>
  <si>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</si>
  <si>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</si>
  <si>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</si>
  <si>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</si>
  <si>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</si>
  <si>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</si>
  <si>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</si>
  <si>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</si>
  <si>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</si>
  <si>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</si>
  <si>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</si>
  <si>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</si>
  <si>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</si>
  <si>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</si>
  <si>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</si>
  <si>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</si>
  <si>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</si>
  <si>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</si>
  <si>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</si>
  <si>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</si>
  <si>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</si>
  <si>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</si>
  <si>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</si>
  <si>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</si>
  <si>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</si>
  <si>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</si>
  <si>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</si>
  <si>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</si>
  <si>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</si>
  <si>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</si>
  <si>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</si>
  <si>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</si>
  <si>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</si>
  <si>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</si>
  <si>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</si>
  <si>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</si>
  <si>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</si>
  <si>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</si>
  <si>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</si>
  <si>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</si>
  <si>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</si>
  <si>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</si>
  <si>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</si>
  <si>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</si>
  <si>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</si>
  <si>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</si>
  <si>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</si>
  <si>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</si>
  <si>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</si>
  <si>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</si>
  <si>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</si>
  <si>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</si>
  <si>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</si>
  <si>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</si>
  <si>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</si>
  <si>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</si>
  <si>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</si>
  <si>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</si>
  <si>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</si>
  <si>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</si>
  <si>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</si>
  <si>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</si>
  <si>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</si>
  <si>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</si>
  <si>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</si>
  <si>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</si>
  <si>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</si>
  <si>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</si>
  <si>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</si>
  <si>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</si>
  <si>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</si>
  <si>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</si>
  <si>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</si>
  <si>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</si>
  <si>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</si>
  <si>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</si>
  <si>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</si>
  <si>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</si>
  <si>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</si>
  <si>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</si>
  <si>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</si>
  <si>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</si>
  <si>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</si>
  <si>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</si>
  <si>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</si>
  <si>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</si>
  <si>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</si>
  <si>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</si>
  <si>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</si>
  <si>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</si>
  <si>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</si>
  <si>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</si>
  <si>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</si>
  <si>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</si>
  <si>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</si>
  <si>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</si>
  <si>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</si>
  <si>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</si>
  <si>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</si>
  <si>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</si>
  <si>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</si>
  <si>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</si>
  <si>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</si>
  <si>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</si>
  <si>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</si>
  <si>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</si>
  <si>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</si>
  <si>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</si>
  <si>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</si>
  <si>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</si>
  <si>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</si>
  <si>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</si>
  <si>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</si>
  <si>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</si>
  <si>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</si>
  <si>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</si>
  <si>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</si>
  <si>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</si>
  <si>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</si>
  <si>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</si>
  <si>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</si>
  <si>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</si>
  <si>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</si>
  <si>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</si>
  <si>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</si>
  <si>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</si>
  <si>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</si>
  <si>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</si>
  <si>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</si>
  <si>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</si>
  <si>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</si>
  <si>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</si>
  <si>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</si>
  <si>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</si>
  <si>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</si>
  <si>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</si>
  <si>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</si>
  <si>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</si>
  <si>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</si>
  <si>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</si>
  <si>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</si>
  <si>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</si>
  <si>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</si>
  <si>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</si>
  <si>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</si>
  <si>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</si>
  <si>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</si>
  <si>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</si>
  <si>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</si>
  <si>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</si>
  <si>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</si>
  <si>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</si>
  <si>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</si>
  <si>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</si>
  <si>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</si>
  <si>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</si>
  <si>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</si>
  <si>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</si>
  <si>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</si>
  <si>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</si>
  <si>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</si>
  <si>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</si>
  <si>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</si>
  <si>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</si>
  <si>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</si>
  <si>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</si>
  <si>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</si>
  <si>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</si>
  <si>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</si>
  <si>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</si>
  <si>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</si>
  <si>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</si>
  <si>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</si>
  <si>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</si>
  <si>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</si>
  <si>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</si>
  <si>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</si>
  <si>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</si>
  <si>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</si>
  <si>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</si>
  <si>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</si>
  <si>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</si>
  <si>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</si>
  <si>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</si>
  <si>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</si>
  <si>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</si>
  <si>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</si>
  <si>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</si>
  <si>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</si>
  <si>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</si>
  <si>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</si>
  <si>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</si>
  <si>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</si>
  <si>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</si>
  <si>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</si>
  <si>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</si>
  <si>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</si>
  <si>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</si>
  <si>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</si>
  <si>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</si>
  <si>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</si>
  <si>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</si>
  <si>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</si>
  <si>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</si>
  <si>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</si>
  <si>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</si>
  <si>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</si>
  <si>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</si>
  <si>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</si>
  <si>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</si>
  <si>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</si>
  <si>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</si>
  <si>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</si>
  <si>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</si>
  <si>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</si>
  <si>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</si>
  <si>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</si>
  <si>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</si>
  <si>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</si>
  <si>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</si>
  <si>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</si>
  <si>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</si>
  <si>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</si>
  <si>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</si>
  <si>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</si>
  <si>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</si>
  <si>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</si>
  <si>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</si>
  <si>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</si>
  <si>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</si>
  <si>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</si>
  <si>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</si>
  <si>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</si>
  <si>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</si>
  <si>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</si>
  <si>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</si>
  <si>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</si>
  <si>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</si>
  <si>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</si>
  <si>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</si>
  <si>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</si>
  <si>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</si>
  <si>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</si>
  <si>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</si>
  <si>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</si>
  <si>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</si>
  <si>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</si>
  <si>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</si>
  <si>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</si>
  <si>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</si>
  <si>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</si>
  <si>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</si>
  <si>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</si>
  <si>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</si>
  <si>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</si>
  <si>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</si>
  <si>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</si>
  <si>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</si>
  <si>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</si>
  <si>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</si>
  <si>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</si>
  <si>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</si>
  <si>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</si>
  <si>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</si>
  <si>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</si>
  <si>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</si>
  <si>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</si>
  <si>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</si>
  <si>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</si>
  <si>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</si>
  <si>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</si>
  <si>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</si>
  <si>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</si>
  <si>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</si>
  <si>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</si>
  <si>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</si>
  <si>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</si>
  <si>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</si>
  <si>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</si>
  <si>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</si>
  <si>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</si>
  <si>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</si>
  <si>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</si>
  <si>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</si>
  <si>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</si>
  <si>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</si>
  <si>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</si>
  <si>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</si>
  <si>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</si>
  <si>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</si>
  <si>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</si>
  <si>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</si>
  <si>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</si>
  <si>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</si>
  <si>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</si>
  <si>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</si>
  <si>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</si>
  <si>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</si>
  <si>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</si>
  <si>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</si>
  <si>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</si>
  <si>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</si>
  <si>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</si>
  <si>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</si>
  <si>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</si>
  <si>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</si>
  <si>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</si>
  <si>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</si>
  <si>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</si>
  <si>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</si>
  <si>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</si>
  <si>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</si>
  <si>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</si>
  <si>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</si>
  <si>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</si>
  <si>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</si>
  <si>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</si>
  <si>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</si>
  <si>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</si>
  <si>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</si>
  <si>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</si>
  <si>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</si>
  <si>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</si>
  <si>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</si>
  <si>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</si>
  <si>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</si>
  <si>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</si>
  <si>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</si>
  <si>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</si>
  <si>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</si>
  <si>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</si>
  <si>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</si>
  <si>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</si>
  <si>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</si>
  <si>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</si>
  <si>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</si>
  <si>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</si>
  <si>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</si>
  <si>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</si>
  <si>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</si>
  <si>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</si>
  <si>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</si>
  <si>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</si>
  <si>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</si>
  <si>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</si>
  <si>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</si>
  <si>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</si>
  <si>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</si>
  <si>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</si>
  <si>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</si>
  <si>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</si>
  <si>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</si>
  <si>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</si>
  <si>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</si>
  <si>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</si>
  <si>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</si>
  <si>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</si>
  <si>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</si>
  <si>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</si>
  <si>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</si>
  <si>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</si>
  <si>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</si>
  <si>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</si>
  <si>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</si>
  <si>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</si>
  <si>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</si>
  <si>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</si>
  <si>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</si>
  <si>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</si>
  <si>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</si>
  <si>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</si>
  <si>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</si>
  <si>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</si>
  <si>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</si>
  <si>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</si>
  <si>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</si>
  <si>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</si>
  <si>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</si>
  <si>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</si>
  <si>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</si>
  <si>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</si>
  <si>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</si>
  <si>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</si>
  <si>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</si>
  <si>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</si>
  <si>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</si>
  <si>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</si>
  <si>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</si>
  <si>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</si>
  <si>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</si>
  <si>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</si>
  <si>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</si>
  <si>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</si>
  <si>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</si>
  <si>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</si>
  <si>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</si>
  <si>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</si>
  <si>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</si>
  <si>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</si>
  <si>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</si>
  <si>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</si>
  <si>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</si>
  <si>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</si>
  <si>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</si>
  <si>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</si>
  <si>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</si>
  <si>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</si>
  <si>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</si>
  <si>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</si>
  <si>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</si>
  <si>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</si>
  <si>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</si>
  <si>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</si>
  <si>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</si>
  <si>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</si>
  <si>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</si>
  <si>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</si>
  <si>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</si>
  <si>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</si>
  <si>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</si>
  <si>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</si>
  <si>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</si>
  <si>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</si>
  <si>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</si>
  <si>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</si>
  <si>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</si>
  <si>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</si>
  <si>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</si>
  <si>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</si>
  <si>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</si>
  <si>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</si>
  <si>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</si>
  <si>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</si>
  <si>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</si>
  <si>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</si>
  <si>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</si>
  <si>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</si>
  <si>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</si>
  <si>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</si>
  <si>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</si>
  <si>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</si>
  <si>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</si>
  <si>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</si>
  <si>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</si>
  <si>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</si>
  <si>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</si>
  <si>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</si>
  <si>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</si>
  <si>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</si>
  <si>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</si>
  <si>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</si>
  <si>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</si>
  <si>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</si>
  <si>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</si>
  <si>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</si>
  <si>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</si>
  <si>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</si>
  <si>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</si>
  <si>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</si>
  <si>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</si>
  <si>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</si>
  <si>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</si>
  <si>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</si>
  <si>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</si>
  <si>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</si>
  <si>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</si>
  <si>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</si>
  <si>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</si>
  <si>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</si>
  <si>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</si>
  <si>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</si>
  <si>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</si>
  <si>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</si>
  <si>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</si>
  <si>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</si>
  <si>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</si>
  <si>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</si>
  <si>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</si>
  <si>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</si>
  <si>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</si>
  <si>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</si>
  <si>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</si>
  <si>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</si>
  <si>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</si>
  <si>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</si>
  <si>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</si>
  <si>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</si>
  <si>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</si>
  <si>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</si>
  <si>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</si>
  <si>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</si>
  <si>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</si>
  <si>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</si>
  <si>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</si>
  <si>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</si>
  <si>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</si>
  <si>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</si>
  <si>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</si>
  <si>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</si>
  <si>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</si>
  <si>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</si>
  <si>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</si>
  <si>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</si>
  <si>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</si>
  <si>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</si>
  <si>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</si>
  <si>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</si>
  <si>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</si>
  <si>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</si>
  <si>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</si>
  <si>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</si>
  <si>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</si>
  <si>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</si>
  <si>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</si>
  <si>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</si>
  <si>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</si>
  <si>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</si>
  <si>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</si>
  <si>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</si>
  <si>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</si>
  <si>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</si>
  <si>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</si>
  <si>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</si>
  <si>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</si>
  <si>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</si>
  <si>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</si>
  <si>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</si>
  <si>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</si>
  <si>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</si>
  <si>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</si>
  <si>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</si>
  <si>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</si>
  <si>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</si>
  <si>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</si>
  <si>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</si>
  <si>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</si>
  <si>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</si>
  <si>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</si>
  <si>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</si>
  <si>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</si>
  <si>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</si>
  <si>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</si>
  <si>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</si>
  <si>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</si>
  <si>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</si>
  <si>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</si>
  <si>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</si>
  <si>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</si>
  <si>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</si>
  <si>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</si>
  <si>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</si>
  <si>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</si>
  <si>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</si>
  <si>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</si>
  <si>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</si>
  <si>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</si>
  <si>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</si>
  <si>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</si>
  <si>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</si>
  <si>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</si>
  <si>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</si>
  <si>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</si>
  <si>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</si>
  <si>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</si>
  <si>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</si>
  <si>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</si>
  <si>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</si>
  <si>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</si>
  <si>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</si>
  <si>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</si>
  <si>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</si>
  <si>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</si>
  <si>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</si>
  <si>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</si>
  <si>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</si>
  <si>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</si>
  <si>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</si>
  <si>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</si>
  <si>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</si>
  <si>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</si>
  <si>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</si>
  <si>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</si>
  <si>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</si>
  <si>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</si>
  <si>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</si>
  <si>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</si>
  <si>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</si>
  <si>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</si>
  <si>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</si>
  <si>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</si>
  <si>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</si>
  <si>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</si>
  <si>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</si>
  <si>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</si>
  <si>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</si>
  <si>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</si>
  <si>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</si>
  <si>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</si>
  <si>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</si>
  <si>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</si>
  <si>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</si>
  <si>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</si>
  <si>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</si>
  <si>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</si>
  <si>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</si>
  <si>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</si>
  <si>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</si>
  <si>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</si>
  <si>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</si>
  <si>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</si>
  <si>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</si>
  <si>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</si>
  <si>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</si>
  <si>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</si>
  <si>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</si>
  <si>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</si>
  <si>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</si>
  <si>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</si>
  <si>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</si>
  <si>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</si>
  <si>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</si>
  <si>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</si>
  <si>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</si>
  <si>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</si>
  <si>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</si>
  <si>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</si>
  <si>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</si>
  <si>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</si>
  <si>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</si>
  <si>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</si>
  <si>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</si>
  <si>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</si>
  <si>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</si>
  <si>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</si>
  <si>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</si>
  <si>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</si>
  <si>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</si>
  <si>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</si>
  <si>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</si>
  <si>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</si>
  <si>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</si>
  <si>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</si>
  <si>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</si>
  <si>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</si>
  <si>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</si>
  <si>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</si>
  <si>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</si>
  <si>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</si>
  <si>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</si>
  <si>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</si>
  <si>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</si>
  <si>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</si>
  <si>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</si>
  <si>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</si>
  <si>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</si>
  <si>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</si>
  <si>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</si>
  <si>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</si>
  <si>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</si>
  <si>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</si>
  <si>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</si>
  <si>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</si>
  <si>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</si>
  <si>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</si>
  <si>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</si>
  <si>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</si>
  <si>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</si>
  <si>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</si>
  <si>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</si>
  <si>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</si>
  <si>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</si>
  <si>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</si>
  <si>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</si>
  <si>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</si>
  <si>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</si>
  <si>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</si>
  <si>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</si>
  <si>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</si>
  <si>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</si>
  <si>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</si>
  <si>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</si>
  <si>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</si>
  <si>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</si>
  <si>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</si>
  <si>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</si>
  <si>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</si>
  <si>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</si>
  <si>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</si>
  <si>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</si>
  <si>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</si>
  <si>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</si>
  <si>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</si>
  <si>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</si>
  <si>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</si>
  <si>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</si>
  <si>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</si>
  <si>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</si>
  <si>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</si>
  <si>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</si>
  <si>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</si>
  <si>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</si>
  <si>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</si>
  <si>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</si>
  <si>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</si>
  <si>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</si>
  <si>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</si>
  <si>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</si>
  <si>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</si>
  <si>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</si>
  <si>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</si>
  <si>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</si>
  <si>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</si>
  <si>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</si>
  <si>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</si>
  <si>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</si>
  <si>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</si>
  <si>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</si>
  <si>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</si>
  <si>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</si>
  <si>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</si>
  <si>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</si>
  <si>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</si>
  <si>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</si>
  <si>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</si>
  <si>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</si>
  <si>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</si>
  <si>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</si>
  <si>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</si>
  <si>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</si>
  <si>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</si>
  <si>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</si>
  <si>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</si>
  <si>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</si>
  <si>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</si>
  <si>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</si>
  <si>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</si>
  <si>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</si>
  <si>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</si>
  <si>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</si>
  <si>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</si>
  <si>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</si>
  <si>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</si>
  <si>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</si>
  <si>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</si>
  <si>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</si>
  <si>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</si>
  <si>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</si>
  <si>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</si>
  <si>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</si>
  <si>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</si>
  <si>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</si>
  <si>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</si>
  <si>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</si>
  <si>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</si>
  <si>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</si>
  <si>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</si>
  <si>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</si>
  <si>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</si>
  <si>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</si>
  <si>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</si>
  <si>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</si>
  <si>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</si>
  <si>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</si>
  <si>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</si>
  <si>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</si>
  <si>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</si>
  <si>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</si>
  <si>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</si>
  <si>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</si>
  <si>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</si>
  <si>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</si>
  <si>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</si>
  <si>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</si>
  <si>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</si>
  <si>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</si>
  <si>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</si>
  <si>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</si>
  <si>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</si>
  <si>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</si>
  <si>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</si>
  <si>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</si>
  <si>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</si>
  <si>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</si>
  <si>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</si>
  <si>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</si>
  <si>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</si>
  <si>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</si>
  <si>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</si>
  <si>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</si>
  <si>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</si>
  <si>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</si>
  <si>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</si>
  <si>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</si>
  <si>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</si>
  <si>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</si>
  <si>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</si>
  <si>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</si>
  <si>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</si>
  <si>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</si>
  <si>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</si>
  <si>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</si>
  <si>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</si>
  <si>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</si>
  <si>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</si>
  <si>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</si>
  <si>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</si>
  <si>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</si>
  <si>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</si>
  <si>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</si>
  <si>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</si>
  <si>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</si>
  <si>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</si>
  <si>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</si>
  <si>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</si>
  <si>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</si>
  <si>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</si>
  <si>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</si>
  <si>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</si>
  <si>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</si>
  <si>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</si>
  <si>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</si>
  <si>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</si>
  <si>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</si>
  <si>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</si>
  <si>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</si>
  <si>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</si>
  <si>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</si>
  <si>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</si>
  <si>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</si>
  <si>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</si>
  <si>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</si>
  <si>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</si>
  <si>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</si>
  <si>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</si>
  <si>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</si>
  <si>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</si>
  <si>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</si>
  <si>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</si>
  <si>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</si>
  <si>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</si>
  <si>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</si>
  <si>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</si>
  <si>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</si>
  <si>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</si>
  <si>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</si>
  <si>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</si>
  <si>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</si>
  <si>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</si>
  <si>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</si>
  <si>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</si>
  <si>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</si>
  <si>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</si>
  <si>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</si>
  <si>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</si>
  <si>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</si>
  <si>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</si>
  <si>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</si>
  <si>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</si>
  <si>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</si>
  <si>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</si>
  <si>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</si>
  <si>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</si>
  <si>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</si>
  <si>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</si>
  <si>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</si>
  <si>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</si>
  <si>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</si>
  <si>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</si>
  <si>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</si>
  <si>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</si>
  <si>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</si>
  <si>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</si>
  <si>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</si>
  <si>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</si>
  <si>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</si>
  <si>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</si>
  <si>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</si>
  <si>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</si>
  <si>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</si>
  <si>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</si>
  <si>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</si>
  <si>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</si>
  <si>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</si>
  <si>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</si>
  <si>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</si>
  <si>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</si>
  <si>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</si>
  <si>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</si>
  <si>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</si>
  <si>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</si>
  <si>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</si>
  <si>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</si>
  <si>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</si>
  <si>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</si>
  <si>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</si>
  <si>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</si>
  <si>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</si>
  <si>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</si>
  <si>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</si>
  <si>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</si>
  <si>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</si>
  <si>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</si>
  <si>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</si>
  <si>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</si>
  <si>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</si>
  <si>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</si>
  <si>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</si>
  <si>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</si>
  <si>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</si>
  <si>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</si>
  <si>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</si>
  <si>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</si>
  <si>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</si>
  <si>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</si>
  <si>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</si>
  <si>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</si>
  <si>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</si>
  <si>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</si>
  <si>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</si>
  <si>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</si>
  <si>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</si>
  <si>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</si>
  <si>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</si>
  <si>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</si>
  <si>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</si>
  <si>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</si>
  <si>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</si>
  <si>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</si>
  <si>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</si>
  <si>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</si>
  <si>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</si>
  <si>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</si>
  <si>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</si>
  <si>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</si>
  <si>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</si>
  <si>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</si>
  <si>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</si>
  <si>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</si>
  <si>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</si>
  <si>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</si>
  <si>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</si>
  <si>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</si>
  <si>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</si>
  <si>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</si>
  <si>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</si>
  <si>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</si>
  <si>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</si>
  <si>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</si>
  <si>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</si>
  <si>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</si>
  <si>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</si>
  <si>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</si>
  <si>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</si>
  <si>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</si>
  <si>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</si>
  <si>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</si>
  <si>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</si>
  <si>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</si>
  <si>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</si>
  <si>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</si>
  <si>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</si>
  <si>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</si>
  <si>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</si>
  <si>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</si>
  <si>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</si>
  <si>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</si>
  <si>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</si>
  <si>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</si>
  <si>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</si>
  <si>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</si>
  <si>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</si>
  <si>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</si>
  <si>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</si>
  <si>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</si>
  <si>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</si>
  <si>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</si>
  <si>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</si>
  <si>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</si>
  <si>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</si>
  <si>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</si>
  <si>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</si>
  <si>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</si>
  <si>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</si>
  <si>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</si>
  <si>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</si>
  <si>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</si>
  <si>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</si>
  <si>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</si>
  <si>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</si>
  <si>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</si>
  <si>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</si>
  <si>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</si>
  <si>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</si>
  <si>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</si>
  <si>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</si>
  <si>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</si>
  <si>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</si>
  <si>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</si>
  <si>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</si>
  <si>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</si>
  <si>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</si>
  <si>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</si>
  <si>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</si>
  <si>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</si>
  <si>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</si>
  <si>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</si>
  <si>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</si>
  <si>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</si>
  <si>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</si>
  <si>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</si>
  <si>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</si>
  <si>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</si>
  <si>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</si>
  <si>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</si>
  <si>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</si>
  <si>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</si>
  <si>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</si>
  <si>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</si>
  <si>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</si>
  <si>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</si>
  <si>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</si>
  <si>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</si>
  <si>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</si>
  <si>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</si>
  <si>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</si>
  <si>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</si>
  <si>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</si>
  <si>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</si>
  <si>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</si>
  <si>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</si>
  <si>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</si>
  <si>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</si>
  <si>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</si>
  <si>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</si>
  <si>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</si>
  <si>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</si>
  <si>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</si>
  <si>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</si>
  <si>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</si>
  <si>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</si>
  <si>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</si>
  <si>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</si>
  <si>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</si>
  <si>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</si>
  <si>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</si>
  <si>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</si>
  <si>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</si>
  <si>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</si>
  <si>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</si>
  <si>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</si>
  <si>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</si>
  <si>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</si>
  <si>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</si>
  <si>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</si>
  <si>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</si>
  <si>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</si>
  <si>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</si>
  <si>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</si>
  <si>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</si>
  <si>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</si>
  <si>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</si>
  <si>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</si>
  <si>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</si>
  <si>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</si>
  <si>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</si>
  <si>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</si>
  <si>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</si>
  <si>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</si>
  <si>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</si>
  <si>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</si>
  <si>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</si>
  <si>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</si>
  <si>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</si>
  <si>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</si>
  <si>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</si>
  <si>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</si>
  <si>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</si>
  <si>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</si>
  <si>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</si>
  <si>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</si>
  <si>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</si>
  <si>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</si>
  <si>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</si>
  <si>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</si>
  <si>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</si>
  <si>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</si>
  <si>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</si>
  <si>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</si>
  <si>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</si>
  <si>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</si>
  <si>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</si>
  <si>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</si>
  <si>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</si>
  <si>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</si>
  <si>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</si>
  <si>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</si>
  <si>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</si>
  <si>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</si>
  <si>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</si>
  <si>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</si>
  <si>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</si>
  <si>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</si>
  <si>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</si>
  <si>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</si>
  <si>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</si>
  <si>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</si>
  <si>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</si>
  <si>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</si>
  <si>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</si>
  <si>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</si>
  <si>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</si>
  <si>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</si>
  <si>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</si>
  <si>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</si>
  <si>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</si>
  <si>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</si>
  <si>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</si>
  <si>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</si>
  <si>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</si>
  <si>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</si>
  <si>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</si>
  <si>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</si>
  <si>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</si>
  <si>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</si>
  <si>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</si>
  <si>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</si>
  <si>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</si>
  <si>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</si>
  <si>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</si>
  <si>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</si>
  <si>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</si>
  <si>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</si>
  <si>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</si>
  <si>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</si>
  <si>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</si>
  <si>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</si>
  <si>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</si>
  <si>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</si>
  <si>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</si>
  <si>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</si>
  <si>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</si>
  <si>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</si>
  <si>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</si>
  <si>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</si>
  <si>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</si>
  <si>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</si>
  <si>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</si>
  <si>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</si>
  <si>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</si>
  <si>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</si>
  <si>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</si>
  <si>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</si>
  <si>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</si>
  <si>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</si>
  <si>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</si>
  <si>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</si>
  <si>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</si>
  <si>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</si>
  <si>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</si>
  <si>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</si>
  <si>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</si>
  <si>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</si>
  <si>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</si>
  <si>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</si>
  <si>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</si>
  <si>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</si>
  <si>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</si>
  <si>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</si>
  <si>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</si>
  <si>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</si>
  <si>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</si>
  <si>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</si>
  <si>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</si>
  <si>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</si>
  <si>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</si>
  <si>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</si>
  <si>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</si>
  <si>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</si>
  <si>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</si>
  <si>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</si>
  <si>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</si>
  <si>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</si>
  <si>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</si>
  <si>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</si>
  <si>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</si>
  <si>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</si>
  <si>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</si>
  <si>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</si>
  <si>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</si>
  <si>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</si>
  <si>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</si>
  <si>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</si>
  <si>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</si>
  <si>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</si>
  <si>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</si>
  <si>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</si>
  <si>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</si>
  <si>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</si>
  <si>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</si>
  <si>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</si>
  <si>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</si>
  <si>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</si>
  <si>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</si>
  <si>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</si>
  <si>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</si>
  <si>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</si>
  <si>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</si>
  <si>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</si>
  <si>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</si>
  <si>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</si>
  <si>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</si>
  <si>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</si>
  <si>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</si>
  <si>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</si>
  <si>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</si>
  <si>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</si>
  <si>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</si>
  <si>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</si>
  <si>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</si>
  <si>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</si>
  <si>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</si>
  <si>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</si>
  <si>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</si>
  <si>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</si>
  <si>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</si>
  <si>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</si>
  <si>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</si>
  <si>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</si>
  <si>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</si>
  <si>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</si>
  <si>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</si>
  <si>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</si>
  <si>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</si>
  <si>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</si>
  <si>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</si>
  <si>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</si>
  <si>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</si>
  <si>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</si>
  <si>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</si>
  <si>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</si>
  <si>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</si>
  <si>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</si>
  <si>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</si>
  <si>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</si>
  <si>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</si>
  <si>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</si>
  <si>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</si>
  <si>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</si>
  <si>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</si>
  <si>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</si>
  <si>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</si>
  <si>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</si>
  <si>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</si>
  <si>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</si>
  <si>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</si>
  <si>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</si>
  <si>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</si>
  <si>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</si>
  <si>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</si>
  <si>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</si>
  <si>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</si>
  <si>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</si>
  <si>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</si>
  <si>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</si>
  <si>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</si>
  <si>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</si>
  <si>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</si>
  <si>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</si>
  <si>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</si>
  <si>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</si>
  <si>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</si>
  <si>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</si>
  <si>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</si>
  <si>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</si>
  <si>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</si>
  <si>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</si>
  <si>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</si>
  <si>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</si>
  <si>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</si>
  <si>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</si>
  <si>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</si>
  <si>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</si>
  <si>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</si>
  <si>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</si>
  <si>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</si>
  <si>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</si>
  <si>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</si>
  <si>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</si>
  <si>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</si>
  <si>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</si>
  <si>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</si>
  <si>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</si>
  <si>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</si>
  <si>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</si>
  <si>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</si>
  <si>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</si>
  <si>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</si>
  <si>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</si>
  <si>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</si>
  <si>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</si>
  <si>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</si>
  <si>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</si>
  <si>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</si>
  <si>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</si>
  <si>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</si>
  <si>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</si>
  <si>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</si>
  <si>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</si>
  <si>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</si>
  <si>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</si>
  <si>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</si>
  <si>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</si>
  <si>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</si>
  <si>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</si>
  <si>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</si>
  <si>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</si>
  <si>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</si>
  <si>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</si>
  <si>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</si>
  <si>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</si>
  <si>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</si>
  <si>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</si>
  <si>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</si>
  <si>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</si>
  <si>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</si>
  <si>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</si>
  <si>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</si>
  <si>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</si>
  <si>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</si>
  <si>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</si>
  <si>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</si>
  <si>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</si>
  <si>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</si>
  <si>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</si>
  <si>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</si>
  <si>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</si>
  <si>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</si>
  <si>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</si>
  <si>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</si>
  <si>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</si>
  <si>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</si>
  <si>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</si>
  <si>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</si>
  <si>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</si>
  <si>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</si>
  <si>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</si>
  <si>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</si>
  <si>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</si>
  <si>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</si>
  <si>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</si>
  <si>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</si>
  <si>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</si>
  <si>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</si>
  <si>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</si>
  <si>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</si>
  <si>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</si>
  <si>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</si>
  <si>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</si>
  <si>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</si>
  <si>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</si>
  <si>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</si>
  <si>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</si>
  <si>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</si>
  <si>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</si>
  <si>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</si>
  <si>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</si>
  <si>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</si>
  <si>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</si>
  <si>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</si>
  <si>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</si>
  <si>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</si>
  <si>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</si>
  <si>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</si>
  <si>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</si>
  <si>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</si>
  <si>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</si>
  <si>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</si>
  <si>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</si>
  <si>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</si>
  <si>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</si>
  <si>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</si>
  <si>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</si>
  <si>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</si>
  <si>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</si>
  <si>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</si>
  <si>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</si>
  <si>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</si>
  <si>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</si>
  <si>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</si>
  <si>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</si>
  <si>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</si>
  <si>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</si>
  <si>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</si>
  <si>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</si>
  <si>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</si>
  <si>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</si>
  <si>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</si>
  <si>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</si>
  <si>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</si>
  <si>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</si>
  <si>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</si>
  <si>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</si>
  <si>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</si>
  <si>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</si>
  <si>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</si>
  <si>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</si>
  <si>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</si>
  <si>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</si>
  <si>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</si>
  <si>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</si>
  <si>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</si>
  <si>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</si>
  <si>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</si>
  <si>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</si>
  <si>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</si>
  <si>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</si>
  <si>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</si>
  <si>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</si>
  <si>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</si>
  <si>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</si>
  <si>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</si>
  <si>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</si>
  <si>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</si>
  <si>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</si>
  <si>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</si>
  <si>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</si>
  <si>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</si>
  <si>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</si>
  <si>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</si>
  <si>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</si>
  <si>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</si>
  <si>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</si>
  <si>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</si>
  <si>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</si>
  <si>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</si>
  <si>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</si>
  <si>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</si>
  <si>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</si>
  <si>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</si>
  <si>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</si>
  <si>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</si>
  <si>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</si>
  <si>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</si>
  <si>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</si>
  <si>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</si>
  <si>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</si>
  <si>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</si>
  <si>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</si>
  <si>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</si>
  <si>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</si>
  <si>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</si>
  <si>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</si>
  <si>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</si>
  <si>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</si>
  <si>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</si>
  <si>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</si>
  <si>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</si>
  <si>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</si>
  <si>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</si>
  <si>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</si>
  <si>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</si>
  <si>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</si>
  <si>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</si>
  <si>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</si>
  <si>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</si>
  <si>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</si>
  <si>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</si>
  <si>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</si>
  <si>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</si>
  <si>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</si>
  <si>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</si>
  <si>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</si>
  <si>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</si>
  <si>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</si>
  <si>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</si>
  <si>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</si>
  <si>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</si>
  <si>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</si>
  <si>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</si>
  <si>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</si>
  <si>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</si>
  <si>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</si>
  <si>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</si>
  <si>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</si>
  <si>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</si>
  <si>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</si>
  <si>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</si>
  <si>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</si>
  <si>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</si>
  <si>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</si>
  <si>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</si>
  <si>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</si>
  <si>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</si>
  <si>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</si>
  <si>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</si>
  <si>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</si>
  <si>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</si>
  <si>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</si>
  <si>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</si>
  <si>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</si>
  <si>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</si>
  <si>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</si>
  <si>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</si>
  <si>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</si>
  <si>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</si>
  <si>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</si>
  <si>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</si>
  <si>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</si>
  <si>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</si>
  <si>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</si>
  <si>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</si>
  <si>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</si>
  <si>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</si>
  <si>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</si>
  <si>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</si>
  <si>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</si>
  <si>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</si>
  <si>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</si>
  <si>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</si>
  <si>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</si>
  <si>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</si>
  <si>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</si>
  <si>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</si>
  <si>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</si>
  <si>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</si>
  <si>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</si>
  <si>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</si>
  <si>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</si>
  <si>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</si>
  <si>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</si>
  <si>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</si>
  <si>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</si>
  <si>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</si>
  <si>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</si>
  <si>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</si>
  <si>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</si>
  <si>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</si>
  <si>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</si>
  <si>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</si>
  <si>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</si>
  <si>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</si>
  <si>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</si>
  <si>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</si>
  <si>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</si>
  <si>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</si>
  <si>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</si>
  <si>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</si>
  <si>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</si>
  <si>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</si>
  <si>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</si>
  <si>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</si>
  <si>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</si>
  <si>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</si>
  <si>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</si>
  <si>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</si>
  <si>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</si>
  <si>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</si>
  <si>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</si>
  <si>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</si>
  <si>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</si>
  <si>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</si>
  <si>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</si>
  <si>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</si>
  <si>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</si>
  <si>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</si>
  <si>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</si>
  <si>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</si>
  <si>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</si>
  <si>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</si>
  <si>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</si>
  <si>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</si>
  <si>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</si>
  <si>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</si>
  <si>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</si>
  <si>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</si>
  <si>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</si>
  <si>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</si>
  <si>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</si>
  <si>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</si>
  <si>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</si>
  <si>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</si>
  <si>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</si>
  <si>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</si>
  <si>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</si>
  <si>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</si>
  <si>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</si>
  <si>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</si>
  <si>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</si>
  <si>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</si>
  <si>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</si>
  <si>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</si>
  <si>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</si>
  <si>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</si>
  <si>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</si>
  <si>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</si>
  <si>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</si>
  <si>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</si>
  <si>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</si>
  <si>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</si>
  <si>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</si>
  <si>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</si>
  <si>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</si>
  <si>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</si>
  <si>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</si>
  <si>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</si>
  <si>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</si>
  <si>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</si>
  <si>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</si>
  <si>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</si>
  <si>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</si>
  <si>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</si>
  <si>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</si>
  <si>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</si>
  <si>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</si>
  <si>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</si>
  <si>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</si>
  <si>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</si>
  <si>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</si>
  <si>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</si>
  <si>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</si>
  <si>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</si>
  <si>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</si>
  <si>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</si>
  <si>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</si>
  <si>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</si>
  <si>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</si>
  <si>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</si>
  <si>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</si>
  <si>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</si>
  <si>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</si>
  <si>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</si>
  <si>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</si>
  <si>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</si>
  <si>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</si>
  <si>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</si>
  <si>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</si>
  <si>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</si>
  <si>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</si>
  <si>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</si>
  <si>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</si>
  <si>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</si>
  <si>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</si>
  <si>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</si>
  <si>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</si>
  <si>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</si>
  <si>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</si>
  <si>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</si>
  <si>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</si>
  <si>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</si>
  <si>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</si>
  <si>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</si>
  <si>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</si>
  <si>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</si>
  <si>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</si>
  <si>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</si>
  <si>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</si>
  <si>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</si>
  <si>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</si>
  <si>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</si>
  <si>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</si>
  <si>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</si>
  <si>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</si>
  <si>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</si>
  <si>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</si>
  <si>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</si>
  <si>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</si>
  <si>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</si>
  <si>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</si>
  <si>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</si>
  <si>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</si>
  <si>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</si>
  <si>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</si>
  <si>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</si>
  <si>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</si>
  <si>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</si>
  <si>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</si>
  <si>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</si>
  <si>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</si>
  <si>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</si>
  <si>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</si>
  <si>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</si>
  <si>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</si>
  <si>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</si>
  <si>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</si>
  <si>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</si>
  <si>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</si>
  <si>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</si>
  <si>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</si>
  <si>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</si>
  <si>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</si>
  <si>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</si>
  <si>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</si>
  <si>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</si>
  <si>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</si>
  <si>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</si>
  <si>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</si>
  <si>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</si>
  <si>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</si>
  <si>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</si>
  <si>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</si>
  <si>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</si>
  <si>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</si>
  <si>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</si>
  <si>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</si>
  <si>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</si>
  <si>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</si>
  <si>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</si>
  <si>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</si>
  <si>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</si>
  <si>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</si>
  <si>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</si>
  <si>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</si>
  <si>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</si>
  <si>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</si>
  <si>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</si>
  <si>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</si>
  <si>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</si>
  <si>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</si>
  <si>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</si>
  <si>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</si>
  <si>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</si>
  <si>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</si>
  <si>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</si>
  <si>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</si>
  <si>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</si>
  <si>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</si>
  <si>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</si>
  <si>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</si>
  <si>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</si>
  <si>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</si>
  <si>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</si>
  <si>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</si>
  <si>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</si>
  <si>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</si>
  <si>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</si>
  <si>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</si>
  <si>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</si>
  <si>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</si>
  <si>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</si>
  <si>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</si>
  <si>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</si>
  <si>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</si>
  <si>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</si>
  <si>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</si>
  <si>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</si>
  <si>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</si>
  <si>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</si>
  <si>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</si>
  <si>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</si>
  <si>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</si>
  <si>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</si>
  <si>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</si>
  <si>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</si>
  <si>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</si>
  <si>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</si>
  <si>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</si>
  <si>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</si>
  <si>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</si>
  <si>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</si>
  <si>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</si>
  <si>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</si>
  <si>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</si>
  <si>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</si>
  <si>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</si>
  <si>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</si>
  <si>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</si>
  <si>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</si>
  <si>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</si>
  <si>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</si>
  <si>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</si>
  <si>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</si>
  <si>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</si>
  <si>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</si>
  <si>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</si>
  <si>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</si>
  <si>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</si>
  <si>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</si>
  <si>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</si>
  <si>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</si>
  <si>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</si>
  <si>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</si>
  <si>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</si>
  <si>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</si>
  <si>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</si>
  <si>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</si>
  <si>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</si>
  <si>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</si>
  <si>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</si>
  <si>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</si>
  <si>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</si>
  <si>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</si>
  <si>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</si>
  <si>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</si>
  <si>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</si>
  <si>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</si>
  <si>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</si>
  <si>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</si>
  <si>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</si>
  <si>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</si>
  <si>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</si>
  <si>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</si>
  <si>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</si>
  <si>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</si>
  <si>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</si>
  <si>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</si>
  <si>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</si>
  <si>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</si>
  <si>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</si>
  <si>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</si>
  <si>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</si>
  <si>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</si>
  <si>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</si>
  <si>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</si>
  <si>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</si>
  <si>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</si>
  <si>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</si>
  <si>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</si>
  <si>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</si>
  <si>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</si>
  <si>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</si>
  <si>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</si>
  <si>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</si>
  <si>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</si>
  <si>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</si>
  <si>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</si>
  <si>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</si>
  <si>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</si>
  <si>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</si>
  <si>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</si>
  <si>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</si>
  <si>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</si>
  <si>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</si>
  <si>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</si>
  <si>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</si>
  <si>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</si>
  <si>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</si>
  <si>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</si>
  <si>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</si>
  <si>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</si>
  <si>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</si>
  <si>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</si>
  <si>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</si>
  <si>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</si>
  <si>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</si>
  <si>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</si>
  <si>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</si>
  <si>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</si>
  <si>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</si>
  <si>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</si>
  <si>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</si>
  <si>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</si>
  <si>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</si>
  <si>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</si>
  <si>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</si>
  <si>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</si>
  <si>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</si>
  <si>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</si>
  <si>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</si>
  <si>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</si>
  <si>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</si>
  <si>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</si>
  <si>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</si>
  <si>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</si>
  <si>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</si>
  <si>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</si>
  <si>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</si>
  <si>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</si>
  <si>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</si>
  <si>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</si>
  <si>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</si>
  <si>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</si>
  <si>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</si>
  <si>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</si>
  <si>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</si>
  <si>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</si>
  <si>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</si>
  <si>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</si>
  <si>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</si>
  <si>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</si>
  <si>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</si>
  <si>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</si>
  <si>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</si>
  <si>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</si>
  <si>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</si>
  <si>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</si>
  <si>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</si>
  <si>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</si>
  <si>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</si>
  <si>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</si>
  <si>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</si>
  <si>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</si>
  <si>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</si>
  <si>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</si>
  <si>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</si>
  <si>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</si>
  <si>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</si>
  <si>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</si>
  <si>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</si>
  <si>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</si>
  <si>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</si>
  <si>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</si>
  <si>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</si>
  <si>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</si>
  <si>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</si>
  <si>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</si>
  <si>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</si>
  <si>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</si>
  <si>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</si>
  <si>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</si>
  <si>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</si>
  <si>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</si>
  <si>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</si>
  <si>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</si>
  <si>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</si>
  <si>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</si>
  <si>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</si>
  <si>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</si>
  <si>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</si>
  <si>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</si>
  <si>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</si>
  <si>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</si>
  <si>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</si>
  <si>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</si>
  <si>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</si>
  <si>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</si>
  <si>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</si>
  <si>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</si>
  <si>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</si>
  <si>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</si>
  <si>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</si>
  <si>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</si>
  <si>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</si>
  <si>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</si>
  <si>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</si>
  <si>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</si>
  <si>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</si>
  <si>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</si>
  <si>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</si>
  <si>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</si>
  <si>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</si>
  <si>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</si>
  <si>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</si>
  <si>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</si>
  <si>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</si>
  <si>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</si>
  <si>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</si>
  <si>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</si>
  <si>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</si>
  <si>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</si>
  <si>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</si>
  <si>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</si>
  <si>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</si>
  <si>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</si>
  <si>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</si>
  <si>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</si>
  <si>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</si>
  <si>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</si>
  <si>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</si>
  <si>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</si>
  <si>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</si>
  <si>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</si>
  <si>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</si>
  <si>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</si>
  <si>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</si>
  <si>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</si>
  <si>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</si>
  <si>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</si>
  <si>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</si>
  <si>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</si>
  <si>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</si>
  <si>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</si>
  <si>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</si>
  <si>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</si>
  <si>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</si>
  <si>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</si>
  <si>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</si>
  <si>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</si>
  <si>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</si>
  <si>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</si>
  <si>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</si>
  <si>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</si>
  <si>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</si>
  <si>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</si>
  <si>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</si>
  <si>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</si>
  <si>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</si>
  <si>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</si>
  <si>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</si>
  <si>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</si>
  <si>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</si>
  <si>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</si>
  <si>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</si>
  <si>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</si>
  <si>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</si>
  <si>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</si>
  <si>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</si>
  <si>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</si>
  <si>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</si>
  <si>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</si>
  <si>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</si>
  <si>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</si>
  <si>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</si>
  <si>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</si>
  <si>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</si>
  <si>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</si>
  <si>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</si>
  <si>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</si>
  <si>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</si>
  <si>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</si>
  <si>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</si>
  <si>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</si>
  <si>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</si>
  <si>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</si>
  <si>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</si>
  <si>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</si>
  <si>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</si>
  <si>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</si>
  <si>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</si>
  <si>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</si>
  <si>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</si>
  <si>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</si>
  <si>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</si>
  <si>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</si>
  <si>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</si>
  <si>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</si>
  <si>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</si>
  <si>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</si>
  <si>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</si>
  <si>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</si>
  <si>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</si>
  <si>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</si>
  <si>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</si>
  <si>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</si>
  <si>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</si>
  <si>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</si>
  <si>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</si>
  <si>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</si>
  <si>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</si>
  <si>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</si>
  <si>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</si>
  <si>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</si>
  <si>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</si>
  <si>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</si>
  <si>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</si>
  <si>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</si>
  <si>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</si>
  <si>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</si>
  <si>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</si>
  <si>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</si>
  <si>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</si>
  <si>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</si>
  <si>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</si>
  <si>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</si>
  <si>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</si>
  <si>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</si>
  <si>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</si>
  <si>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</si>
  <si>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</si>
  <si>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</si>
  <si>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</si>
  <si>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</si>
  <si>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</si>
  <si>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</si>
  <si>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</si>
  <si>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</si>
  <si>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</si>
  <si>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</si>
  <si>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</si>
  <si>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</si>
  <si>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</si>
  <si>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</si>
  <si>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</si>
  <si>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</si>
  <si>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</si>
  <si>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</si>
  <si>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</si>
  <si>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</si>
  <si>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</si>
  <si>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</si>
  <si>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</si>
  <si>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</si>
  <si>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</si>
  <si>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</si>
  <si>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</si>
  <si>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</si>
  <si>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</si>
  <si>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</si>
  <si>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</si>
  <si>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</si>
  <si>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</si>
  <si>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</si>
  <si>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</si>
  <si>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</si>
  <si>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</si>
  <si>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</si>
  <si>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</si>
  <si>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</si>
  <si>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</si>
  <si>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</si>
  <si>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</si>
  <si>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</si>
  <si>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</si>
  <si>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</si>
  <si>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</si>
  <si>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</si>
  <si>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</si>
  <si>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</si>
  <si>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</si>
  <si>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</si>
  <si>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</si>
  <si>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</si>
  <si>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</si>
  <si>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</si>
  <si>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</si>
  <si>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</si>
  <si>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</si>
  <si>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</si>
  <si>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</si>
  <si>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</si>
  <si>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</si>
  <si>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</si>
  <si>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</si>
  <si>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</si>
  <si>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</si>
  <si>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</si>
  <si>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</si>
  <si>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</si>
  <si>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</si>
  <si>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</si>
  <si>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</si>
  <si>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</si>
  <si>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</si>
  <si>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</si>
  <si>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</si>
  <si>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</si>
  <si>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</si>
  <si>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</si>
  <si>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</si>
  <si>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</si>
  <si>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</si>
  <si>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</si>
  <si>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</si>
  <si>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</si>
  <si>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</si>
  <si>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</si>
  <si>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</si>
  <si>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</si>
  <si>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</si>
  <si>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</si>
  <si>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</si>
  <si>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</si>
  <si>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</si>
  <si>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</si>
  <si>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</si>
  <si>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</si>
  <si>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</si>
  <si>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</si>
  <si>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</si>
  <si>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</si>
  <si>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</si>
  <si>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</si>
  <si>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</si>
  <si>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</si>
  <si>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</si>
  <si>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</si>
  <si>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</si>
  <si>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</si>
  <si>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</si>
  <si>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</si>
  <si>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</si>
  <si>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</si>
  <si>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</si>
  <si>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</si>
  <si>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</si>
  <si>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</si>
  <si>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</si>
  <si>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</si>
  <si>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</si>
  <si>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</si>
  <si>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</si>
  <si>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</si>
  <si>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</si>
  <si>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</si>
  <si>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</si>
  <si>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</si>
  <si>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</si>
  <si>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</si>
  <si>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</si>
  <si>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</si>
  <si>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</si>
  <si>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</si>
  <si>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</si>
  <si>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</si>
  <si>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</si>
  <si>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</si>
  <si>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</si>
  <si>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</si>
  <si>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</si>
  <si>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</si>
  <si>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</si>
  <si>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</si>
  <si>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</si>
  <si>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</si>
  <si>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</si>
  <si>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</si>
  <si>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</si>
  <si>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</si>
  <si>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</si>
  <si>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</si>
  <si>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</si>
  <si>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</si>
  <si>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</si>
  <si>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</si>
  <si>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</si>
  <si>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</si>
  <si>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</si>
  <si>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</si>
  <si>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</si>
  <si>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</si>
  <si>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</si>
  <si>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</si>
  <si>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</si>
  <si>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</si>
  <si>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</si>
  <si>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</si>
  <si>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</si>
  <si>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</si>
  <si>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</si>
  <si>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</si>
  <si>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</si>
  <si>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</si>
  <si>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</si>
  <si>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</si>
  <si>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</si>
  <si>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</si>
  <si>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</si>
  <si>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</si>
  <si>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</si>
  <si>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</si>
  <si>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</si>
  <si>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</si>
  <si>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</si>
  <si>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</si>
  <si>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</si>
  <si>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</si>
  <si>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</si>
  <si>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</si>
  <si>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</si>
  <si>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</si>
  <si>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</si>
  <si>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</si>
  <si>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</si>
  <si>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</si>
  <si>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</si>
  <si>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</si>
  <si>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</si>
  <si>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</si>
  <si>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</si>
  <si>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</si>
  <si>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</si>
  <si>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</si>
  <si>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</si>
  <si>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</si>
  <si>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</si>
  <si>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</si>
  <si>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</si>
  <si>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</si>
  <si>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</si>
  <si>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</si>
  <si>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</si>
  <si>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</si>
  <si>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</si>
  <si>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</si>
  <si>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</si>
  <si>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</si>
  <si>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</si>
  <si>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</si>
  <si>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</si>
  <si>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</si>
  <si>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</si>
  <si>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</si>
  <si>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</si>
  <si>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</si>
  <si>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</si>
  <si>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</si>
  <si>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</si>
  <si>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</si>
  <si>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</si>
  <si>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</si>
  <si>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</si>
  <si>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</si>
  <si>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</si>
  <si>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</si>
  <si>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</si>
  <si>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</si>
  <si>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</si>
  <si>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</si>
  <si>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</si>
  <si>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</si>
  <si>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</si>
  <si>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</si>
  <si>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</si>
  <si>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</si>
  <si>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</si>
  <si>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</si>
  <si>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</si>
  <si>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</si>
  <si>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</si>
  <si>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</si>
  <si>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</si>
  <si>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</si>
  <si>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</si>
  <si>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</si>
  <si>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</si>
  <si>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</si>
  <si>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</si>
  <si>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</si>
  <si>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</si>
  <si>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</si>
  <si>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</si>
  <si>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</si>
  <si>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</si>
  <si>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</si>
  <si>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</si>
  <si>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</si>
  <si>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</si>
  <si>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</si>
  <si>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</si>
  <si>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</si>
  <si>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</si>
  <si>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</si>
  <si>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</si>
  <si>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</si>
  <si>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</si>
  <si>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</si>
  <si>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</si>
  <si>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</si>
  <si>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</si>
  <si>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</si>
  <si>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</si>
  <si>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</si>
  <si>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</si>
  <si>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</si>
  <si>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</si>
  <si>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</si>
  <si>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</si>
  <si>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</si>
  <si>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</si>
  <si>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</si>
  <si>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</si>
  <si>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</si>
  <si>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</si>
  <si>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</si>
  <si>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</si>
  <si>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</si>
  <si>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</si>
  <si>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</si>
  <si>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</si>
  <si>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</si>
  <si>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</si>
  <si>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</si>
  <si>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</si>
  <si>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</si>
  <si>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</si>
  <si>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</si>
  <si>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</si>
  <si>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</si>
  <si>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</si>
  <si>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</si>
  <si>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</si>
  <si>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</si>
  <si>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</si>
  <si>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</si>
  <si>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</si>
  <si>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</si>
  <si>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</si>
  <si>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</si>
  <si>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</si>
  <si>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</si>
  <si>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</si>
  <si>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</si>
  <si>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</si>
  <si>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</si>
  <si>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</si>
  <si>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</si>
  <si>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</si>
  <si>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</si>
  <si>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</si>
  <si>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</si>
  <si>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</si>
  <si>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</si>
  <si>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</si>
  <si>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</si>
  <si>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</si>
  <si>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</si>
  <si>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</si>
  <si>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</si>
  <si>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</si>
  <si>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</si>
  <si>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</si>
  <si>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</si>
  <si>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</si>
  <si>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</si>
  <si>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</si>
  <si>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</si>
  <si>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</si>
  <si>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</si>
  <si>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</si>
  <si>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</si>
  <si>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</si>
  <si>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</si>
  <si>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</si>
  <si>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</si>
  <si>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</si>
  <si>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</si>
  <si>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</si>
  <si>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</si>
  <si>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</si>
  <si>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</si>
  <si>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</si>
  <si>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</si>
  <si>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</si>
  <si>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</si>
  <si>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</si>
  <si>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</si>
  <si>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</si>
  <si>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</si>
  <si>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</si>
  <si>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</si>
  <si>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</si>
  <si>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</si>
  <si>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</si>
  <si>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</si>
  <si>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</si>
  <si>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</si>
  <si>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</si>
  <si>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</si>
  <si>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</si>
  <si>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</si>
  <si>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</si>
  <si>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</si>
  <si>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</si>
  <si>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</si>
  <si>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</si>
  <si>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</si>
  <si>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</si>
  <si>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</si>
  <si>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</si>
  <si>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</si>
  <si>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</si>
  <si>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</si>
  <si>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</si>
  <si>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</si>
  <si>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</si>
  <si>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</si>
  <si>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</si>
  <si>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</si>
  <si>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</si>
  <si>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</si>
  <si>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</si>
  <si>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</si>
  <si>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</si>
  <si>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</si>
  <si>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</si>
  <si>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</si>
  <si>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</si>
  <si>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</si>
  <si>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</si>
  <si>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</si>
  <si>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</si>
  <si>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</si>
  <si>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</si>
  <si>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</si>
  <si>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</si>
  <si>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</si>
  <si>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</si>
  <si>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</si>
  <si>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</si>
  <si>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</si>
  <si>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</si>
  <si>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</si>
  <si>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</si>
  <si>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</si>
  <si>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</si>
  <si>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</si>
  <si>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</si>
  <si>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</si>
  <si>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</si>
  <si>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</si>
  <si>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</si>
  <si>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</si>
  <si>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</si>
  <si>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</si>
  <si>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</si>
  <si>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</si>
  <si>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</si>
  <si>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</si>
  <si>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</si>
  <si>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</si>
  <si>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</si>
  <si>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</si>
  <si>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</si>
  <si>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</si>
  <si>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</si>
  <si>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</si>
  <si>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</si>
  <si>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</si>
  <si>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</si>
  <si>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</si>
  <si>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</si>
  <si>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</si>
  <si>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</si>
  <si>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</si>
  <si>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</si>
  <si>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</si>
  <si>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</si>
  <si>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</si>
  <si>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</si>
  <si>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</si>
  <si>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</si>
  <si>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</si>
  <si>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</si>
  <si>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</si>
  <si>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</si>
  <si>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</si>
  <si>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</si>
  <si>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</si>
  <si>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</si>
  <si>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</si>
  <si>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</si>
  <si>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</si>
  <si>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</si>
  <si>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</si>
  <si>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</si>
  <si>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</si>
  <si>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</si>
  <si>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</si>
  <si>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</si>
  <si>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</si>
  <si>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</si>
  <si>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</si>
  <si>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</si>
  <si>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</si>
  <si>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</si>
  <si>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</si>
  <si>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</si>
  <si>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</si>
  <si>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</si>
  <si>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</si>
  <si>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</si>
  <si>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</si>
  <si>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</si>
  <si>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</si>
  <si>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</si>
  <si>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</si>
  <si>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</si>
  <si>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</si>
  <si>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</si>
  <si>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</si>
  <si>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</si>
  <si>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</si>
  <si>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</si>
  <si>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</si>
  <si>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</si>
  <si>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</si>
  <si>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</si>
  <si>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</si>
  <si>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</si>
  <si>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</si>
  <si>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</si>
  <si>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</si>
  <si>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</si>
  <si>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</si>
  <si>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</si>
  <si>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</si>
  <si>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</si>
  <si>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</si>
  <si>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</si>
  <si>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</si>
  <si>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</si>
  <si>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</si>
  <si>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</si>
  <si>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</si>
  <si>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</si>
  <si>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</si>
  <si>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</si>
  <si>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</si>
  <si>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</si>
  <si>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</si>
  <si>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</si>
  <si>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</si>
  <si>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</si>
  <si>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</si>
  <si>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</si>
  <si>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</si>
  <si>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</si>
  <si>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</si>
  <si>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</si>
  <si>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</si>
  <si>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</si>
  <si>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</si>
  <si>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</si>
  <si>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</si>
  <si>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</si>
  <si>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</si>
  <si>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</si>
  <si>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</si>
  <si>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</si>
  <si>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</si>
  <si>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</si>
  <si>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</si>
  <si>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</si>
  <si>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</si>
  <si>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</si>
  <si>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</si>
  <si>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</si>
  <si>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</si>
  <si>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</si>
  <si>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</si>
  <si>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</si>
  <si>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</si>
  <si>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</si>
  <si>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</si>
  <si>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</si>
  <si>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</si>
  <si>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</si>
  <si>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</si>
  <si>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</si>
  <si>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</si>
  <si>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</si>
  <si>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</si>
  <si>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</si>
  <si>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</si>
  <si>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</si>
  <si>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</si>
  <si>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</si>
  <si>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</si>
  <si>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</si>
  <si>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</si>
  <si>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</si>
  <si>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</si>
  <si>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</si>
  <si>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</si>
  <si>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</si>
  <si>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</si>
  <si>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</si>
  <si>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</si>
  <si>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</si>
  <si>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</si>
  <si>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</si>
  <si>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</si>
  <si>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</si>
  <si>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</si>
  <si>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</si>
  <si>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</si>
  <si>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</si>
  <si>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</si>
  <si>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</si>
  <si>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</si>
  <si>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</si>
  <si>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</si>
  <si>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</si>
  <si>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</si>
  <si>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</si>
  <si>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</si>
  <si>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</si>
  <si>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</si>
  <si>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</si>
  <si>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</si>
  <si>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</si>
  <si>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</si>
  <si>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</si>
  <si>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</si>
  <si>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</si>
  <si>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</si>
  <si>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</si>
  <si>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</si>
  <si>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</si>
  <si>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</si>
  <si>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</si>
  <si>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</si>
  <si>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</si>
  <si>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</si>
  <si>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</si>
  <si>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</si>
  <si>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</si>
  <si>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</si>
  <si>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</si>
  <si>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</si>
  <si>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</si>
  <si>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</si>
  <si>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</si>
  <si>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</si>
  <si>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</si>
  <si>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</si>
  <si>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</si>
  <si>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</si>
  <si>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</si>
  <si>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</si>
  <si>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</si>
  <si>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</si>
  <si>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</si>
  <si>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</si>
  <si>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</si>
  <si>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</si>
  <si>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</si>
  <si>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</si>
  <si>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</si>
  <si>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</si>
  <si>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</si>
  <si>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</si>
  <si>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</si>
  <si>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</si>
  <si>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</si>
  <si>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</si>
  <si>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</si>
  <si>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</si>
  <si>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</si>
  <si>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</si>
  <si>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</si>
  <si>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</si>
  <si>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</si>
  <si>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</si>
  <si>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</si>
  <si>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</si>
  <si>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</si>
  <si>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</si>
  <si>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</si>
  <si>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</si>
  <si>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</si>
  <si>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</si>
  <si>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</si>
  <si>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</si>
  <si>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</si>
  <si>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</si>
  <si>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</si>
  <si>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</si>
  <si>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</si>
  <si>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</si>
  <si>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</si>
  <si>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</si>
  <si>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</si>
  <si>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</si>
  <si>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</si>
  <si>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</si>
  <si>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</si>
  <si>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</si>
  <si>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</si>
  <si>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</si>
  <si>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</si>
  <si>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</si>
  <si>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</si>
  <si>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</si>
  <si>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</si>
  <si>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</si>
  <si>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</si>
  <si>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</si>
  <si>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</si>
  <si>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</si>
  <si>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</si>
  <si>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</si>
  <si>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</si>
  <si>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</si>
  <si>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</si>
  <si>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</si>
  <si>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</si>
  <si>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</si>
  <si>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</si>
  <si>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</si>
  <si>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</si>
  <si>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</si>
  <si>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</si>
  <si>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</si>
  <si>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</si>
  <si>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</si>
  <si>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</si>
  <si>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</si>
  <si>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</si>
  <si>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</si>
  <si>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</si>
  <si>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</si>
  <si>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</si>
  <si>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</si>
  <si>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</si>
  <si>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</si>
  <si>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</si>
  <si>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</si>
  <si>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</si>
  <si>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</si>
  <si>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</si>
  <si>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</si>
  <si>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</si>
  <si>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</si>
  <si>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</si>
  <si>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</si>
  <si>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</si>
  <si>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</si>
  <si>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</si>
  <si>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</si>
  <si>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</si>
  <si>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</si>
  <si>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</si>
  <si>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</si>
  <si>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</si>
  <si>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</si>
  <si>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</si>
  <si>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</si>
  <si>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</si>
  <si>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</si>
  <si>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</si>
  <si>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</si>
  <si>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</si>
  <si>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</si>
  <si>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</si>
  <si>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</si>
  <si>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</si>
  <si>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</si>
  <si>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</si>
  <si>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</si>
  <si>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</si>
  <si>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</si>
  <si>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</si>
  <si>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</si>
  <si>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</si>
  <si>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</si>
  <si>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</si>
  <si>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</si>
  <si>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</si>
  <si>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</si>
  <si>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</si>
  <si>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</si>
  <si>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</si>
  <si>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</si>
  <si>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</si>
  <si>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</si>
  <si>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</si>
  <si>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</si>
  <si>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</si>
  <si>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</si>
  <si>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</si>
  <si>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</si>
  <si>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</si>
  <si>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</si>
  <si>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</si>
  <si>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</si>
  <si>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</si>
  <si>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</si>
  <si>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</si>
  <si>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</si>
  <si>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</si>
  <si>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</si>
  <si>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</si>
  <si>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</si>
  <si>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</si>
  <si>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</si>
  <si>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</si>
  <si>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</si>
  <si>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</si>
  <si>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</si>
  <si>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</si>
  <si>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</si>
  <si>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</si>
  <si>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</si>
  <si>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</si>
  <si>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</si>
  <si>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</si>
  <si>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</si>
  <si>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</si>
  <si>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</si>
  <si>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</si>
  <si>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</si>
  <si>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</si>
  <si>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</si>
  <si>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</si>
  <si>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</si>
  <si>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</si>
  <si>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</si>
  <si>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</si>
  <si>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</si>
  <si>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</si>
  <si>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</si>
  <si>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</si>
  <si>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</si>
  <si>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</si>
  <si>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</si>
  <si>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</si>
  <si>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</si>
  <si>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</si>
  <si>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</si>
  <si>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</si>
  <si>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</si>
  <si>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</si>
  <si>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</si>
  <si>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</si>
  <si>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</si>
  <si>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</si>
  <si>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</si>
  <si>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</si>
  <si>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</si>
  <si>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</si>
  <si>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</si>
  <si>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</si>
  <si>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</si>
  <si>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</si>
  <si>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</si>
  <si>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</si>
  <si>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</si>
  <si>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</si>
  <si>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</si>
  <si>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</si>
  <si>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</si>
  <si>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</si>
  <si>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</si>
  <si>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</si>
  <si>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</si>
  <si>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</si>
  <si>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</si>
  <si>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</si>
  <si>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</si>
  <si>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</si>
  <si>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</si>
  <si>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</si>
  <si>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</si>
  <si>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</si>
  <si>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</si>
  <si>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</si>
  <si>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</si>
  <si>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</si>
  <si>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</si>
  <si>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</si>
  <si>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</si>
  <si>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</si>
  <si>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</si>
  <si>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</si>
  <si>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</si>
  <si>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</si>
  <si>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</si>
  <si>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</si>
  <si>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</si>
  <si>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</si>
  <si>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</si>
  <si>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</si>
  <si>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</si>
  <si>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</si>
  <si>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</si>
  <si>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</si>
  <si>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</si>
  <si>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</si>
  <si>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</si>
  <si>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</si>
  <si>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</si>
  <si>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</si>
  <si>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</si>
  <si>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</si>
  <si>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</si>
  <si>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</si>
  <si>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</si>
  <si>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</si>
  <si>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</si>
  <si>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</si>
  <si>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</si>
  <si>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</si>
  <si>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</si>
  <si>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</si>
  <si>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</si>
  <si>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</si>
  <si>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</si>
  <si>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</si>
  <si>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</si>
  <si>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</si>
  <si>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</si>
  <si>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</si>
  <si>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</si>
  <si>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</si>
  <si>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</si>
  <si>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</si>
  <si>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</si>
  <si>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</si>
  <si>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</si>
  <si>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</si>
  <si>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</si>
  <si>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</si>
  <si>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</si>
  <si>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</si>
  <si>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</si>
  <si>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</si>
  <si>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</si>
  <si>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</si>
  <si>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</si>
  <si>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</si>
  <si>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</si>
  <si>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</si>
  <si>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</si>
  <si>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</si>
  <si>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</si>
  <si>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</si>
  <si>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</si>
  <si>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</si>
  <si>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</si>
  <si>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</si>
  <si>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</si>
  <si>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</si>
  <si>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</si>
  <si>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</si>
  <si>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</si>
  <si>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</si>
  <si>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</si>
  <si>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</si>
  <si>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</si>
  <si>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</si>
  <si>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</si>
  <si>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</si>
  <si>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</si>
  <si>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</si>
  <si>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</si>
  <si>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</si>
  <si>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</si>
  <si>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</si>
  <si>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</si>
  <si>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</si>
  <si>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</si>
  <si>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</si>
  <si>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</si>
  <si>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</si>
  <si>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</si>
  <si>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</si>
  <si>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</si>
  <si>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</si>
  <si>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</si>
  <si>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</si>
  <si>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</si>
  <si>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</si>
  <si>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</si>
  <si>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</si>
  <si>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</si>
  <si>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</si>
  <si>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</si>
  <si>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</si>
  <si>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</si>
  <si>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</si>
  <si>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</si>
  <si>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</si>
  <si>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</si>
  <si>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</si>
  <si>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</si>
  <si>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</si>
  <si>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</si>
  <si>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</si>
  <si>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</si>
  <si>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</si>
  <si>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</si>
  <si>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</si>
  <si>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</si>
  <si>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</si>
  <si>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</si>
  <si>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</si>
  <si>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</si>
  <si>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</si>
  <si>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</si>
  <si>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</si>
  <si>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</si>
  <si>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</si>
  <si>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</si>
  <si>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</si>
  <si>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</si>
  <si>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</si>
  <si>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</si>
  <si>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</si>
  <si>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</si>
  <si>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</si>
  <si>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</si>
  <si>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</si>
  <si>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</si>
  <si>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</si>
  <si>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</si>
  <si>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</si>
  <si>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</si>
  <si>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</si>
  <si>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</si>
  <si>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</si>
  <si>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</si>
  <si>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</si>
  <si>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</si>
  <si>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</si>
  <si>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</si>
  <si>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</si>
  <si>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</si>
  <si>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</si>
  <si>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</si>
  <si>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</si>
  <si>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</si>
  <si>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</si>
  <si>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</si>
  <si>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</si>
  <si>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</si>
  <si>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</si>
  <si>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</si>
  <si>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</si>
  <si>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</si>
  <si>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</si>
  <si>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</si>
  <si>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</si>
  <si>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</si>
  <si>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</si>
  <si>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</si>
  <si>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</si>
  <si>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</si>
  <si>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</si>
  <si>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</si>
  <si>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</si>
  <si>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</si>
  <si>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</si>
  <si>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</si>
  <si>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</si>
  <si>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</si>
  <si>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</si>
  <si>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</si>
  <si>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</si>
  <si>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</si>
  <si>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</si>
  <si>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</si>
  <si>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</si>
  <si>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</si>
  <si>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</si>
  <si>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</si>
  <si>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</si>
  <si>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</si>
  <si>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</si>
  <si>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</si>
  <si>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</si>
  <si>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</si>
  <si>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</si>
  <si>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</si>
  <si>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</si>
  <si>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</si>
  <si>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</si>
  <si>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</si>
  <si>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</si>
  <si>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</si>
  <si>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</si>
  <si>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</si>
  <si>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</si>
  <si>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</si>
  <si>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</si>
  <si>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</si>
  <si>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</si>
  <si>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</si>
  <si>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</si>
  <si>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</si>
  <si>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</si>
  <si>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</si>
  <si>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</si>
  <si>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</si>
  <si>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</si>
  <si>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</si>
  <si>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</si>
  <si>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</si>
  <si>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</si>
  <si>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</si>
  <si>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</si>
  <si>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</si>
  <si>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</si>
  <si>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</si>
  <si>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</si>
  <si>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</si>
  <si>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</si>
  <si>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</si>
  <si>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</si>
  <si>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</si>
  <si>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</si>
  <si>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</si>
  <si>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</si>
  <si>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</si>
  <si>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</si>
  <si>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</si>
  <si>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</si>
  <si>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</si>
  <si>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</si>
  <si>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</si>
  <si>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</si>
  <si>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</si>
  <si>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</si>
  <si>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</si>
  <si>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</si>
  <si>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</si>
  <si>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</si>
  <si>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</si>
  <si>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</si>
  <si>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</si>
  <si>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</si>
  <si>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</si>
  <si>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</si>
  <si>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</si>
  <si>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</si>
  <si>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</si>
  <si>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</si>
  <si>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</si>
  <si>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</si>
  <si>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</si>
  <si>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</si>
  <si>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</si>
  <si>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</si>
  <si>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</si>
  <si>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</si>
  <si>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</si>
  <si>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</si>
  <si>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</si>
  <si>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</si>
  <si>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</si>
  <si>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</si>
  <si>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</si>
  <si>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</si>
  <si>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</si>
  <si>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</si>
  <si>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</si>
  <si>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</si>
  <si>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</si>
  <si>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</si>
  <si>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</si>
  <si>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</si>
  <si>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</si>
  <si>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</si>
  <si>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</si>
  <si>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</si>
  <si>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</si>
  <si>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</si>
  <si>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</si>
  <si>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</si>
  <si>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</si>
  <si>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</si>
  <si>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</si>
  <si>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</si>
  <si>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</si>
  <si>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</si>
  <si>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</si>
  <si>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</si>
  <si>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</si>
  <si>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</si>
  <si>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</si>
  <si>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</si>
  <si>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</si>
  <si>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</si>
  <si>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</si>
  <si>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</si>
  <si>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</si>
  <si>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</si>
  <si>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</si>
  <si>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</si>
  <si>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</si>
  <si>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</si>
  <si>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</si>
  <si>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</si>
  <si>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</si>
  <si>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</si>
  <si>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</si>
  <si>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</si>
  <si>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</si>
  <si>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</si>
  <si>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</si>
  <si>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</si>
  <si>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</si>
  <si>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</si>
  <si>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</si>
  <si>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</si>
  <si>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</si>
  <si>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</si>
  <si>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</si>
  <si>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</si>
  <si>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</si>
  <si>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</si>
  <si>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</si>
  <si>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</si>
  <si>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</si>
  <si>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</si>
  <si>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</si>
  <si>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</si>
  <si>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</si>
  <si>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</si>
  <si>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</si>
  <si>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</si>
  <si>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</si>
  <si>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</si>
  <si>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</si>
  <si>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</si>
  <si>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</si>
  <si>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</si>
  <si>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</si>
  <si>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</si>
  <si>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</si>
  <si>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</si>
  <si>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</si>
  <si>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</si>
  <si>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</si>
  <si>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</si>
  <si>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</si>
  <si>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</si>
  <si>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</si>
  <si>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</si>
  <si>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</si>
  <si>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</si>
  <si>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</si>
  <si>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</si>
  <si>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</si>
  <si>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</si>
  <si>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</si>
  <si>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</si>
  <si>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</si>
  <si>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</si>
  <si>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</si>
  <si>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</si>
  <si>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</si>
  <si>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</si>
  <si>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</si>
  <si>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</si>
  <si>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</si>
  <si>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</si>
  <si>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</si>
  <si>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</si>
  <si>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</si>
  <si>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</si>
  <si>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</si>
  <si>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</si>
  <si>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</si>
  <si>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</si>
  <si>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</si>
  <si>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</si>
  <si>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</si>
  <si>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</si>
  <si>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</si>
  <si>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</si>
  <si>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</si>
  <si>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</si>
  <si>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</si>
  <si>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</si>
  <si>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</si>
  <si>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</si>
  <si>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</si>
  <si>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</si>
  <si>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</si>
  <si>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</si>
  <si>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</si>
  <si>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</si>
  <si>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</si>
  <si>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</si>
  <si>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</si>
  <si>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</si>
  <si>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</si>
  <si>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</si>
  <si>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</si>
  <si>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</si>
  <si>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</si>
  <si>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</si>
  <si>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</si>
  <si>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</si>
  <si>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</si>
  <si>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</si>
  <si>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</si>
  <si>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</si>
  <si>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</si>
  <si>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</si>
  <si>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</si>
  <si>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</si>
  <si>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</si>
  <si>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</si>
  <si>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</si>
  <si>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</si>
  <si>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</si>
  <si>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</si>
  <si>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</si>
  <si>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</si>
  <si>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</si>
  <si>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</si>
  <si>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</si>
  <si>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</si>
  <si>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</si>
  <si>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</si>
  <si>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</si>
  <si>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</si>
  <si>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</si>
  <si>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</si>
  <si>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</si>
  <si>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</si>
  <si>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</si>
  <si>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</si>
  <si>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</si>
  <si>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</si>
  <si>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</si>
  <si>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</si>
  <si>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</si>
  <si>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</si>
  <si>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</si>
  <si>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</si>
  <si>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</si>
  <si>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</si>
  <si>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</si>
  <si>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</si>
  <si>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</si>
  <si>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</si>
  <si>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</si>
  <si>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</si>
  <si>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</si>
  <si>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</si>
  <si>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</si>
  <si>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</si>
  <si>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</si>
  <si>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</si>
  <si>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</si>
  <si>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</si>
  <si>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</si>
  <si>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</si>
  <si>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</si>
  <si>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</si>
  <si>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</si>
  <si>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</si>
  <si>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</si>
  <si>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</si>
  <si>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</si>
  <si>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</si>
  <si>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</si>
  <si>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</si>
  <si>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</si>
  <si>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</si>
  <si>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</si>
  <si>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</si>
  <si>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</si>
  <si>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</si>
  <si>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</si>
  <si>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</si>
  <si>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</si>
  <si>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</si>
  <si>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</si>
  <si>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</si>
  <si>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</si>
  <si>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</si>
  <si>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</si>
  <si>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</si>
  <si>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</si>
  <si>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</si>
  <si>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</si>
  <si>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</si>
  <si>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</si>
  <si>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</si>
  <si>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</si>
  <si>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</si>
  <si>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</si>
  <si>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</si>
  <si>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</si>
  <si>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</si>
  <si>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</si>
  <si>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</si>
  <si>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</si>
  <si>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</si>
  <si>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</si>
  <si>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</si>
  <si>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</si>
  <si>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</si>
  <si>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</si>
  <si>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</si>
  <si>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</si>
  <si>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</si>
  <si>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</si>
  <si>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</si>
  <si>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</si>
  <si>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</si>
  <si>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</si>
  <si>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</si>
  <si>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</si>
  <si>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</si>
  <si>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</si>
  <si>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</si>
  <si>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</si>
  <si>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</si>
  <si>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</si>
  <si>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</si>
  <si>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</si>
  <si>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</si>
  <si>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</si>
  <si>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</si>
  <si>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</si>
  <si>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</si>
  <si>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</si>
  <si>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</si>
  <si>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</si>
  <si>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</si>
  <si>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</si>
  <si>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</si>
  <si>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</si>
  <si>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</si>
  <si>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</si>
  <si>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</si>
  <si>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</si>
  <si>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</si>
  <si>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</si>
  <si>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</si>
  <si>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</si>
  <si>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</si>
  <si>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</si>
  <si>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</si>
  <si>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</si>
  <si>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</si>
  <si>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</si>
  <si>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</si>
  <si>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</si>
  <si>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</si>
  <si>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</si>
  <si>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</si>
  <si>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</si>
  <si>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</si>
  <si>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</si>
  <si>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</si>
  <si>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</si>
  <si>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</si>
  <si>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</si>
  <si>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</si>
  <si>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</si>
  <si>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</si>
  <si>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</si>
  <si>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</si>
  <si>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</si>
  <si>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</si>
  <si>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</si>
  <si>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</si>
  <si>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</si>
  <si>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</si>
  <si>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</si>
  <si>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</si>
  <si>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</si>
  <si>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</si>
  <si>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</si>
  <si>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</si>
  <si>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</si>
  <si>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</si>
  <si>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</si>
  <si>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</si>
  <si>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</si>
  <si>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</si>
  <si>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</si>
  <si>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</si>
  <si>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</si>
  <si>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</si>
  <si>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</si>
  <si>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</si>
  <si>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</si>
  <si>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</si>
  <si>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</si>
  <si>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</si>
  <si>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</si>
  <si>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</si>
  <si>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</si>
  <si>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</si>
  <si>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</si>
  <si>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</si>
  <si>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</si>
  <si>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</si>
  <si>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</si>
  <si>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</si>
  <si>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</si>
  <si>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</si>
  <si>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</si>
  <si>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</si>
  <si>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</si>
  <si>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</si>
  <si>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</si>
  <si>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</si>
  <si>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</si>
  <si>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</si>
  <si>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</si>
  <si>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</si>
  <si>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</si>
  <si>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</si>
  <si>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</si>
  <si>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</si>
  <si>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</si>
  <si>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</si>
  <si>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</si>
  <si>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</si>
  <si>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</si>
  <si>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</si>
  <si>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</si>
  <si>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</si>
  <si>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</si>
  <si>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</si>
  <si>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</si>
  <si>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</si>
  <si>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</si>
  <si>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</si>
  <si>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</si>
  <si>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</si>
  <si>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</si>
  <si>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</si>
  <si>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</si>
  <si>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</si>
  <si>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</si>
  <si>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</si>
  <si>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</si>
  <si>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</si>
  <si>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</si>
  <si>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</si>
  <si>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</si>
  <si>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</si>
  <si>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</si>
  <si>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</si>
  <si>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</si>
  <si>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</si>
  <si>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</si>
  <si>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</si>
  <si>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</si>
  <si>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</si>
  <si>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</si>
  <si>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</si>
  <si>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</si>
  <si>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</si>
  <si>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</si>
  <si>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</si>
  <si>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</si>
  <si>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</si>
  <si>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</si>
  <si>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</si>
  <si>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</si>
  <si>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</si>
  <si>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</si>
  <si>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</si>
  <si>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</si>
  <si>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</si>
  <si>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</si>
  <si>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</si>
  <si>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</si>
  <si>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</si>
  <si>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</si>
  <si>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</si>
  <si>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</si>
  <si>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</si>
  <si>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</si>
  <si>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</si>
  <si>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</si>
  <si>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</si>
  <si>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</si>
  <si>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</si>
  <si>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</si>
  <si>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</si>
  <si>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</si>
  <si>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</si>
  <si>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</si>
  <si>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</si>
  <si>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</si>
  <si>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</si>
  <si>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</si>
  <si>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</si>
  <si>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</si>
  <si>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</si>
  <si>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</si>
  <si>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</si>
  <si>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</si>
  <si>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</si>
  <si>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</si>
  <si>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</si>
  <si>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</si>
  <si>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</si>
  <si>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</si>
  <si>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</si>
  <si>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</si>
  <si>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</si>
  <si>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</si>
  <si>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</si>
  <si>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</si>
  <si>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</si>
  <si>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</si>
  <si>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</si>
  <si>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</si>
  <si>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</si>
  <si>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</si>
  <si>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</si>
  <si>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</si>
  <si>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</si>
  <si>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</si>
  <si>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</si>
  <si>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</si>
  <si>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</si>
  <si>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</si>
  <si>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</si>
  <si>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</si>
  <si>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</si>
  <si>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</si>
  <si>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</si>
  <si>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</si>
  <si>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</si>
  <si>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</si>
  <si>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</si>
  <si>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</si>
  <si>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</si>
  <si>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</si>
  <si>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</si>
  <si>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</si>
  <si>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</si>
  <si>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</si>
  <si>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</si>
  <si>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</si>
  <si>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</si>
  <si>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</si>
  <si>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</si>
  <si>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</si>
  <si>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</si>
  <si>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</si>
  <si>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</si>
  <si>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</si>
  <si>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</si>
  <si>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</si>
  <si>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</si>
  <si>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</si>
  <si>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</si>
  <si>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</si>
  <si>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</si>
  <si>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</si>
  <si>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</si>
  <si>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</si>
  <si>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</si>
  <si>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</si>
  <si>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</si>
  <si>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</si>
  <si>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</si>
  <si>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</si>
  <si>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</si>
  <si>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</si>
  <si>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</si>
  <si>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</si>
  <si>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</si>
  <si>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</si>
  <si>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</si>
  <si>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</si>
  <si>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</si>
  <si>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</si>
  <si>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</si>
  <si>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</si>
  <si>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</si>
  <si>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</si>
  <si>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</si>
  <si>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</si>
  <si>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</si>
  <si>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</si>
  <si>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</si>
  <si>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</si>
  <si>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</si>
  <si>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</si>
  <si>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</si>
  <si>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</si>
  <si>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</si>
  <si>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</si>
  <si>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</si>
  <si>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</si>
  <si>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</si>
  <si>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</si>
  <si>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</si>
  <si>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</si>
  <si>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</si>
  <si>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</si>
  <si>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</si>
  <si>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</si>
  <si>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</si>
  <si>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</si>
  <si>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</si>
  <si>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</si>
  <si>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</si>
  <si>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</si>
  <si>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</si>
  <si>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</si>
  <si>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</si>
  <si>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</si>
  <si>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</si>
  <si>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</si>
  <si>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</si>
  <si>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</si>
  <si>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</si>
  <si>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</si>
  <si>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</si>
  <si>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</si>
  <si>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</si>
  <si>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</si>
  <si>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</si>
  <si>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</si>
  <si>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</si>
  <si>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</si>
  <si>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</si>
  <si>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</si>
  <si>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</si>
  <si>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</si>
  <si>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</si>
  <si>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</si>
  <si>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</si>
  <si>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</si>
  <si>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</si>
  <si>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</si>
  <si>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</si>
  <si>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</si>
  <si>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</si>
  <si>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</si>
  <si>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</si>
  <si>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</si>
  <si>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</si>
  <si>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</si>
  <si>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</si>
  <si>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</si>
  <si>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</si>
  <si>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</si>
  <si>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</si>
  <si>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</si>
  <si>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</si>
  <si>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</si>
  <si>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</si>
  <si>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</si>
  <si>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</si>
  <si>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</si>
  <si>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</si>
  <si>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</si>
  <si>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</si>
  <si>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</si>
  <si>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</si>
  <si>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</si>
  <si>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</si>
  <si>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</si>
  <si>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</si>
  <si>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</si>
  <si>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</si>
  <si>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</si>
  <si>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</si>
  <si>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</si>
  <si>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</si>
  <si>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</si>
  <si>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</si>
  <si>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</si>
  <si>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</si>
  <si>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</si>
  <si>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</si>
  <si>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</si>
  <si>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</si>
  <si>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</si>
  <si>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</si>
  <si>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</si>
  <si>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</si>
  <si>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</si>
  <si>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</si>
  <si>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</si>
  <si>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</si>
  <si>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</si>
  <si>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</si>
  <si>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</si>
  <si>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</si>
  <si>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</si>
  <si>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</si>
  <si>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</si>
  <si>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</si>
  <si>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</si>
  <si>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</si>
  <si>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</si>
  <si>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</si>
  <si>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</si>
  <si>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</si>
  <si>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</si>
  <si>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</si>
  <si>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</si>
  <si>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</si>
  <si>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</si>
  <si>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</si>
  <si>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</si>
  <si>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</si>
  <si>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</si>
  <si>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</si>
  <si>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</si>
  <si>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</si>
  <si>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</si>
  <si>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</si>
  <si>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</si>
  <si>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</si>
  <si>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</si>
  <si>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</si>
  <si>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</si>
  <si>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</si>
  <si>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</si>
  <si>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</si>
  <si>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</si>
  <si>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</si>
  <si>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</si>
  <si>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</si>
  <si>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</si>
  <si>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</si>
  <si>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</si>
  <si>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</si>
  <si>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</si>
  <si>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</si>
  <si>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</si>
  <si>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</si>
  <si>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</si>
  <si>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</si>
  <si>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</si>
  <si>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</si>
  <si>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</si>
  <si>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</si>
  <si>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</si>
  <si>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</si>
  <si>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</si>
  <si>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</si>
  <si>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</si>
  <si>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</si>
  <si>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</si>
  <si>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</si>
  <si>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</si>
  <si>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</si>
  <si>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</si>
  <si>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</si>
  <si>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</si>
  <si>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</si>
  <si>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</si>
  <si>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</si>
  <si>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</si>
  <si>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</si>
  <si>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</si>
  <si>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</si>
  <si>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</si>
  <si>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</si>
  <si>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</si>
  <si>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</si>
  <si>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</si>
  <si>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</si>
  <si>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</si>
  <si>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</si>
  <si>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</si>
  <si>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</si>
  <si>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</si>
  <si>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</si>
  <si>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</si>
  <si>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</si>
  <si>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</si>
  <si>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</si>
  <si>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</si>
  <si>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</si>
  <si>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</si>
  <si>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</si>
  <si>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</si>
  <si>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</si>
  <si>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</si>
  <si>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</si>
  <si>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</si>
  <si>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</si>
  <si>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</si>
  <si>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</si>
  <si>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</si>
  <si>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</si>
  <si>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</si>
  <si>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</si>
  <si>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</si>
  <si>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</si>
  <si>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</si>
  <si>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</si>
  <si>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</si>
  <si>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</si>
  <si>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</si>
  <si>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</si>
  <si>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</si>
  <si>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</si>
  <si>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</si>
  <si>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</si>
  <si>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</si>
  <si>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</si>
  <si>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</si>
  <si>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</si>
  <si>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</si>
  <si>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</si>
  <si>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</si>
  <si>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</si>
  <si>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</si>
  <si>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</si>
  <si>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</si>
  <si>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</si>
  <si>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</si>
  <si>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</si>
  <si>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</si>
  <si>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</si>
  <si>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</si>
  <si>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</si>
  <si>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</si>
  <si>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</si>
  <si>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</si>
  <si>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</si>
  <si>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</si>
  <si>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</si>
  <si>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</si>
  <si>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</si>
  <si>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</si>
  <si>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</si>
  <si>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</si>
  <si>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</si>
  <si>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</si>
  <si>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</si>
  <si>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</si>
  <si>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</si>
  <si>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</si>
  <si>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</si>
  <si>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</si>
  <si>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</si>
  <si>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</si>
  <si>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</si>
  <si>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</si>
  <si>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</si>
  <si>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</si>
  <si>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</si>
  <si>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</si>
  <si>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</si>
  <si>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</si>
  <si>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</si>
  <si>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</si>
  <si>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</si>
  <si>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</si>
  <si>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</si>
  <si>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</si>
  <si>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</si>
  <si>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</si>
  <si>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</si>
  <si>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</si>
  <si>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</si>
  <si>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</si>
  <si>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</si>
  <si>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</si>
  <si>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</si>
  <si>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</si>
  <si>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</si>
  <si>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</si>
  <si>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</si>
  <si>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</si>
  <si>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</si>
  <si>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</si>
  <si>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</si>
  <si>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</si>
  <si>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</si>
  <si>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</si>
  <si>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</si>
  <si>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</si>
  <si>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</si>
  <si>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</si>
  <si>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</si>
  <si>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</si>
  <si>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</si>
  <si>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</si>
  <si>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</si>
  <si>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</si>
  <si>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</si>
  <si>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</si>
  <si>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</si>
  <si>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</si>
  <si>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</si>
  <si>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</si>
  <si>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</si>
  <si>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</si>
  <si>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</si>
  <si>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</si>
  <si>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</si>
  <si>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</si>
  <si>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</si>
  <si>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</si>
  <si>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</si>
  <si>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</si>
  <si>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</si>
  <si>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</si>
  <si>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</si>
  <si>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</si>
  <si>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</si>
  <si>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</si>
  <si>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</si>
  <si>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</si>
  <si>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</si>
  <si>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</si>
  <si>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</si>
  <si>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</si>
  <si>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</si>
  <si>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</si>
  <si>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</si>
  <si>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</si>
  <si>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</si>
  <si>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</si>
  <si>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</si>
  <si>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</si>
  <si>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</si>
  <si>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</si>
  <si>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</si>
  <si>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</si>
  <si>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</si>
  <si>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</si>
  <si>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</si>
  <si>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</si>
  <si>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</si>
  <si>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</si>
  <si>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</si>
  <si>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</si>
  <si>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</si>
  <si>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</si>
  <si>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</si>
  <si>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</si>
  <si>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</si>
  <si>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</si>
  <si>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</si>
  <si>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</si>
  <si>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</si>
  <si>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</si>
  <si>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</si>
  <si>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</si>
  <si>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</si>
  <si>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</si>
  <si>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</si>
  <si>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</si>
  <si>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</si>
  <si>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</si>
  <si>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</si>
  <si>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</si>
  <si>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</si>
  <si>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</si>
  <si>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</si>
  <si>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</si>
  <si>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</si>
  <si>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</si>
  <si>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</si>
  <si>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</si>
  <si>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</si>
  <si>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</si>
  <si>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</si>
  <si>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</si>
  <si>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</si>
  <si>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</si>
  <si>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</si>
  <si>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</si>
  <si>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</si>
  <si>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</si>
  <si>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</si>
  <si>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</si>
  <si>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</si>
  <si>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</si>
  <si>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</si>
  <si>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</si>
  <si>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</si>
  <si>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</si>
  <si>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</si>
  <si>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</si>
  <si>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</si>
  <si>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</si>
  <si>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</si>
  <si>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</si>
  <si>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</si>
  <si>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</si>
  <si>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</si>
  <si>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</si>
  <si>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</si>
  <si>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</si>
  <si>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</si>
  <si>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</si>
  <si>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</si>
  <si>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</si>
  <si>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</si>
  <si>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</si>
  <si>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</si>
  <si>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</si>
  <si>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</si>
  <si>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</si>
  <si>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</si>
  <si>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</si>
  <si>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</si>
  <si>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</si>
  <si>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</si>
  <si>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</si>
  <si>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</si>
  <si>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</si>
  <si>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</si>
  <si>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</si>
  <si>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</si>
  <si>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</si>
  <si>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</si>
  <si>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</si>
  <si>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</si>
  <si>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</si>
  <si>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</si>
  <si>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</si>
  <si>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</si>
  <si>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</si>
  <si>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</si>
  <si>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</si>
  <si>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</si>
  <si>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</si>
  <si>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</si>
  <si>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</si>
  <si>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</si>
  <si>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</si>
  <si>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</si>
  <si>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</si>
  <si>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</si>
  <si>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</si>
  <si>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</si>
  <si>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</si>
  <si>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</si>
  <si>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</si>
  <si>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</si>
  <si>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</si>
  <si>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</si>
  <si>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</si>
  <si>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</si>
  <si>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</si>
  <si>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</si>
  <si>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</si>
  <si>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</si>
  <si>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</si>
  <si>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</si>
  <si>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</si>
  <si>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</si>
  <si>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</si>
  <si>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</si>
  <si>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</si>
  <si>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</si>
  <si>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</si>
  <si>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</si>
  <si>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</si>
  <si>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</si>
  <si>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</si>
  <si>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</si>
  <si>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</si>
  <si>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</si>
  <si>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</si>
  <si>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</si>
  <si>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</si>
  <si>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</si>
  <si>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</si>
  <si>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</si>
  <si>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</si>
  <si>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</si>
  <si>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</si>
  <si>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</si>
  <si>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</si>
  <si>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</si>
  <si>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</si>
  <si>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</si>
  <si>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</si>
  <si>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</si>
  <si>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</si>
  <si>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</si>
  <si>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</si>
  <si>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</si>
  <si>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</si>
  <si>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</si>
  <si>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</si>
  <si>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</si>
  <si>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</si>
  <si>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</si>
  <si>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</si>
  <si>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</si>
  <si>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</si>
  <si>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</si>
  <si>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</si>
  <si>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</si>
  <si>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</si>
  <si>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</si>
  <si>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</si>
  <si>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</si>
  <si>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</si>
  <si>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</si>
  <si>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</si>
  <si>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</si>
  <si>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</si>
  <si>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</si>
  <si>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</si>
  <si>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</si>
  <si>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</si>
  <si>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</si>
  <si>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</si>
  <si>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</si>
  <si>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</si>
  <si>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</si>
  <si>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</si>
  <si>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</si>
  <si>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</si>
  <si>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</si>
  <si>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</si>
  <si>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</si>
  <si>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</si>
  <si>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</si>
  <si>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</si>
  <si>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</si>
  <si>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</si>
  <si>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</si>
  <si>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</si>
  <si>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</si>
  <si>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</si>
  <si>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</si>
  <si>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</si>
  <si>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</si>
  <si>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</si>
  <si>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</si>
  <si>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</si>
  <si>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</si>
  <si>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</si>
  <si>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</si>
  <si>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</si>
  <si>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</si>
  <si>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</si>
  <si>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</si>
  <si>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</si>
  <si>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</si>
  <si>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</si>
  <si>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</si>
  <si>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</si>
  <si>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</si>
  <si>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</si>
  <si>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</si>
  <si>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</si>
  <si>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</si>
  <si>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</si>
  <si>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</si>
  <si>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</si>
  <si>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</si>
  <si>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</si>
  <si>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</si>
  <si>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</si>
  <si>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</si>
  <si>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</si>
  <si>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</si>
  <si>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</si>
  <si>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</si>
  <si>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</si>
  <si>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</si>
  <si>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</si>
  <si>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</si>
  <si>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</si>
  <si>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</si>
  <si>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</si>
  <si>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</si>
  <si>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</si>
  <si>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</si>
  <si>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</si>
  <si>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</si>
  <si>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</si>
  <si>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</si>
  <si>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</si>
  <si>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</si>
  <si>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</si>
  <si>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</si>
  <si>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</si>
  <si>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</si>
  <si>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</si>
  <si>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</si>
  <si>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</si>
  <si>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</si>
  <si>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</si>
  <si>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</si>
  <si>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</si>
  <si>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</si>
  <si>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</si>
  <si>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</si>
  <si>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</si>
  <si>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</si>
  <si>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</si>
  <si>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</si>
  <si>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</si>
  <si>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</si>
  <si>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</si>
  <si>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</si>
  <si>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</si>
  <si>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</si>
  <si>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</si>
  <si>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</si>
  <si>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</si>
  <si>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</si>
  <si>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</si>
  <si>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</si>
  <si>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</si>
  <si>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</si>
  <si>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</si>
  <si>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</si>
  <si>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</si>
  <si>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</si>
  <si>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</si>
  <si>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</si>
  <si>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</si>
  <si>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</si>
  <si>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</si>
  <si>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</si>
  <si>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</si>
  <si>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</si>
  <si>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</si>
  <si>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</si>
  <si>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</si>
  <si>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</si>
  <si>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</si>
  <si>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</si>
  <si>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</si>
  <si>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</si>
  <si>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</si>
  <si>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</si>
  <si>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</si>
  <si>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</si>
  <si>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</si>
  <si>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</si>
  <si>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</si>
  <si>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</si>
  <si>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</si>
  <si>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</si>
  <si>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</si>
  <si>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</si>
  <si>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</si>
  <si>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</si>
  <si>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</si>
  <si>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</si>
  <si>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</si>
  <si>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</si>
  <si>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</si>
  <si>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</si>
  <si>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</si>
  <si>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</si>
  <si>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</si>
  <si>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</si>
  <si>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</si>
  <si>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</si>
  <si>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</si>
  <si>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</si>
  <si>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</si>
  <si>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</si>
  <si>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</si>
  <si>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</si>
  <si>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</si>
  <si>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</si>
  <si>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</si>
  <si>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</si>
  <si>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</si>
  <si>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</si>
  <si>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</si>
  <si>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</si>
  <si>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</si>
  <si>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</si>
  <si>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</si>
  <si>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</si>
  <si>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</si>
  <si>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</si>
  <si>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</si>
  <si>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</si>
  <si>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</si>
  <si>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</si>
  <si>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</si>
  <si>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</si>
  <si>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</si>
  <si>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</si>
  <si>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</si>
  <si>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</si>
  <si>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</si>
  <si>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</si>
  <si>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</si>
  <si>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</si>
  <si>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</si>
  <si>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</si>
  <si>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</si>
  <si>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</si>
  <si>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</si>
  <si>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</si>
  <si>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</si>
  <si>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</si>
  <si>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</si>
  <si>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</si>
  <si>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</si>
  <si>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</si>
  <si>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</si>
  <si>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</si>
  <si>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</si>
  <si>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</si>
  <si>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</si>
  <si>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</si>
  <si>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</si>
  <si>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</si>
  <si>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</si>
  <si>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</si>
  <si>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</si>
  <si>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</si>
  <si>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</si>
  <si>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</si>
  <si>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</si>
  <si>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</si>
  <si>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</si>
  <si>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</si>
  <si>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</si>
  <si>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</si>
  <si>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</si>
  <si>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</si>
  <si>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</si>
  <si>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</si>
  <si>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</si>
  <si>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</si>
  <si>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</si>
  <si>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</si>
  <si>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</si>
  <si>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</si>
  <si>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</si>
  <si>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</si>
  <si>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</si>
  <si>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</si>
  <si>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</si>
  <si>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</si>
  <si>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</si>
  <si>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</si>
  <si>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</si>
  <si>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</si>
  <si>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</si>
  <si>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</si>
  <si>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</si>
  <si>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</si>
  <si>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</si>
  <si>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</si>
  <si>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</si>
  <si>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</si>
  <si>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</si>
  <si>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</si>
  <si>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</si>
  <si>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</si>
  <si>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</si>
  <si>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</si>
  <si>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</si>
  <si>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</si>
  <si>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</si>
  <si>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</si>
  <si>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</si>
  <si>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</si>
  <si>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</si>
  <si>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</si>
  <si>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</si>
  <si>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</si>
  <si>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</si>
  <si>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</si>
  <si>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</si>
  <si>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</si>
  <si>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</si>
  <si>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</si>
  <si>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</si>
  <si>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</si>
  <si>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</si>
  <si>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</si>
  <si>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</si>
  <si>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</si>
  <si>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</si>
  <si>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</si>
  <si>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</si>
  <si>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</si>
  <si>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</si>
  <si>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</si>
  <si>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</si>
  <si>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</si>
  <si>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</si>
  <si>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</si>
  <si>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</si>
  <si>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</si>
  <si>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</si>
  <si>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</si>
  <si>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</si>
  <si>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</si>
  <si>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</si>
  <si>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</si>
  <si>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</si>
  <si>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</si>
  <si>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</si>
  <si>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</si>
  <si>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</si>
  <si>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</si>
  <si>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</si>
  <si>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</si>
  <si>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</si>
  <si>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</si>
  <si>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</si>
  <si>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</si>
  <si>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</si>
  <si>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</si>
  <si>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</si>
  <si>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</si>
  <si>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</si>
  <si>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</si>
  <si>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</si>
  <si>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</si>
  <si>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</si>
  <si>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</si>
  <si>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</si>
  <si>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</si>
  <si>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</si>
  <si>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</si>
  <si>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</si>
  <si>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</si>
  <si>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</si>
  <si>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</si>
  <si>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</si>
  <si>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</si>
  <si>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</si>
  <si>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</si>
  <si>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</si>
  <si>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</si>
  <si>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</si>
  <si>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</si>
  <si>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</si>
  <si>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</si>
  <si>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</si>
  <si>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</si>
  <si>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</si>
  <si>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</si>
  <si>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</si>
  <si>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</si>
  <si>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</si>
  <si>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</si>
  <si>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</si>
  <si>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</si>
  <si>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</si>
  <si>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</si>
  <si>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</si>
  <si>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</si>
  <si>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</si>
  <si>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</si>
  <si>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</si>
  <si>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</si>
  <si>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</si>
  <si>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</si>
  <si>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</si>
  <si>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</si>
  <si>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</si>
  <si>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</si>
  <si>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</si>
  <si>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</si>
  <si>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</si>
  <si>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</si>
  <si>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</si>
  <si>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</si>
  <si>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</si>
  <si>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</si>
  <si>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</si>
  <si>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</si>
  <si>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</si>
  <si>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</si>
  <si>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</si>
  <si>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</si>
  <si>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</si>
  <si>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</si>
  <si>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</si>
  <si>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</si>
  <si>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</si>
  <si>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</si>
  <si>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</si>
  <si>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</si>
  <si>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</si>
  <si>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</si>
  <si>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</si>
  <si>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</si>
  <si>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</si>
  <si>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</si>
  <si>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</si>
  <si>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</si>
  <si>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</si>
  <si>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</si>
  <si>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</si>
  <si>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</si>
  <si>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</si>
  <si>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</si>
  <si>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</si>
  <si>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</si>
  <si>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</si>
  <si>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</si>
  <si>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</si>
  <si>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</si>
  <si>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</si>
  <si>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</si>
  <si>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</si>
  <si>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</si>
  <si>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</si>
  <si>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</si>
  <si>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</si>
  <si>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</si>
  <si>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</si>
  <si>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</si>
  <si>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</si>
  <si>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</si>
  <si>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</si>
  <si>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</si>
  <si>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</si>
  <si>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</si>
  <si>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</si>
  <si>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</si>
  <si>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</si>
  <si>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</si>
  <si>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</si>
  <si>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</si>
  <si>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</si>
  <si>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</si>
  <si>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</si>
  <si>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</si>
  <si>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</si>
  <si>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</si>
  <si>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</si>
  <si>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</si>
  <si>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</si>
  <si>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</si>
  <si>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</si>
  <si>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</si>
  <si>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</si>
  <si>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</si>
  <si>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</si>
  <si>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</si>
  <si>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</si>
  <si>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</si>
  <si>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</si>
  <si>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</si>
  <si>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</si>
  <si>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</si>
  <si>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</si>
  <si>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</si>
  <si>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</si>
  <si>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</si>
  <si>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</si>
  <si>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</si>
  <si>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</si>
  <si>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</si>
  <si>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</si>
  <si>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</si>
  <si>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</si>
  <si>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</si>
  <si>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</si>
  <si>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</si>
  <si>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</si>
  <si>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</si>
  <si>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</si>
  <si>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</si>
  <si>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</si>
  <si>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</si>
  <si>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</si>
  <si>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</si>
  <si>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</si>
  <si>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</si>
  <si>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</si>
  <si>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</si>
  <si>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</si>
  <si>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</si>
  <si>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</si>
  <si>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</si>
  <si>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</si>
  <si>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</si>
  <si>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</si>
  <si>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</si>
  <si>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</si>
  <si>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</si>
  <si>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</si>
  <si>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</si>
  <si>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</si>
  <si>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</si>
  <si>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</si>
  <si>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</si>
  <si>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</si>
  <si>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</si>
  <si>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</si>
  <si>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</si>
  <si>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</si>
  <si>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</si>
  <si>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</si>
  <si>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</si>
  <si>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</si>
  <si>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</si>
  <si>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</si>
  <si>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</si>
  <si>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</si>
  <si>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</si>
  <si>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</si>
  <si>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</si>
  <si>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</si>
  <si>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</si>
  <si>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</si>
  <si>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</si>
  <si>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</si>
  <si>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</si>
  <si>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</si>
  <si>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</si>
  <si>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</si>
  <si>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</si>
  <si>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</si>
  <si>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</si>
  <si>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</si>
  <si>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</si>
  <si>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</si>
  <si>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</si>
  <si>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</si>
  <si>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</si>
  <si>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</si>
  <si>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</si>
  <si>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</si>
  <si>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</si>
  <si>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</si>
  <si>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</si>
  <si>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</si>
  <si>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</si>
  <si>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</si>
  <si>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</si>
  <si>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</si>
  <si>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</si>
  <si>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</si>
  <si>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</si>
  <si>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</si>
  <si>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</si>
  <si>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</si>
  <si>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</si>
  <si>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</si>
  <si>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</si>
  <si>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</si>
  <si>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</si>
  <si>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</si>
  <si>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</si>
  <si>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</si>
  <si>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</si>
  <si>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</si>
  <si>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</si>
  <si>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</si>
  <si>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</si>
  <si>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</si>
  <si>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</si>
  <si>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</si>
  <si>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</si>
  <si>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</si>
  <si>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</si>
  <si>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</si>
  <si>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</si>
  <si>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</si>
  <si>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</si>
  <si>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</si>
  <si>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</si>
  <si>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</si>
  <si>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</si>
  <si>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</si>
  <si>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</si>
  <si>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</si>
  <si>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</si>
  <si>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</si>
  <si>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</si>
  <si>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</si>
  <si>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</si>
  <si>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</si>
  <si>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</si>
  <si>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</si>
  <si>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</si>
  <si>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</si>
  <si>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</si>
  <si>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</si>
  <si>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</si>
  <si>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</si>
  <si>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</si>
  <si>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</si>
  <si>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</si>
  <si>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</si>
  <si>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</si>
  <si>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</si>
  <si>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</si>
  <si>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</si>
  <si>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</si>
  <si>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</si>
  <si>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</si>
  <si>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</si>
  <si>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</si>
  <si>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</si>
  <si>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</si>
  <si>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</si>
  <si>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</si>
  <si>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</si>
  <si>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</si>
  <si>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</si>
  <si>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</si>
  <si>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</si>
  <si>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</si>
  <si>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</si>
  <si>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</si>
  <si>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</si>
  <si>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</si>
  <si>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</si>
  <si>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</si>
  <si>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</si>
  <si>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</si>
  <si>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</si>
  <si>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</si>
  <si>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</si>
  <si>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</si>
  <si>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</si>
  <si>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</si>
  <si>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</si>
  <si>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</si>
  <si>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</si>
  <si>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</si>
  <si>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</si>
  <si>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</si>
  <si>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</si>
  <si>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</si>
  <si>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</si>
  <si>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</si>
  <si>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</si>
  <si>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</si>
  <si>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</si>
  <si>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</si>
  <si>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</si>
  <si>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</si>
  <si>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</si>
  <si>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</si>
  <si>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</si>
  <si>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</si>
  <si>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</si>
  <si>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</si>
  <si>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</si>
  <si>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</si>
  <si>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</si>
  <si>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</si>
  <si>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</si>
  <si>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</si>
  <si>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</si>
  <si>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</si>
  <si>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</si>
  <si>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</si>
  <si>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</si>
  <si>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</si>
  <si>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</si>
  <si>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</si>
  <si>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</si>
  <si>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</si>
  <si>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</si>
  <si>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</si>
  <si>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</si>
  <si>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</si>
  <si>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</si>
  <si>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</si>
  <si>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</si>
  <si>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</si>
  <si>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</si>
  <si>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</si>
  <si>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</si>
  <si>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</si>
  <si>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</si>
  <si>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</si>
  <si>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</si>
  <si>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</si>
  <si>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</si>
  <si>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</si>
  <si>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</si>
  <si>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</si>
  <si>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</si>
  <si>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</si>
  <si>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</si>
  <si>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</si>
  <si>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</si>
  <si>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</si>
  <si>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</si>
  <si>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</si>
  <si>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</si>
  <si>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</si>
  <si>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</si>
  <si>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</si>
  <si>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</si>
  <si>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</si>
  <si>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</si>
  <si>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</si>
  <si>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</si>
  <si>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</si>
  <si>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</si>
  <si>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</si>
  <si>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</si>
  <si>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</si>
  <si>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</si>
  <si>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</si>
  <si>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</si>
  <si>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</si>
  <si>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</si>
  <si>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</si>
  <si>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</si>
  <si>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</si>
  <si>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</si>
  <si>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</si>
  <si>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</si>
  <si>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</si>
  <si>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</si>
  <si>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</si>
  <si>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</si>
  <si>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</si>
  <si>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</si>
  <si>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</si>
  <si>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</si>
  <si>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</si>
  <si>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</si>
  <si>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</si>
  <si>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</si>
  <si>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</si>
  <si>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</si>
  <si>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</si>
  <si>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</si>
  <si>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</si>
  <si>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</si>
  <si>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</si>
  <si>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</si>
  <si>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</si>
  <si>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</si>
  <si>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</si>
  <si>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</si>
  <si>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</si>
  <si>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</si>
  <si>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</si>
  <si>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</si>
  <si>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</si>
  <si>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</si>
  <si>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</si>
  <si>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</si>
  <si>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</si>
  <si>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</si>
  <si>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</si>
  <si>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</si>
  <si>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</si>
  <si>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</si>
  <si>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</si>
  <si>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</si>
  <si>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</si>
  <si>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</si>
  <si>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</si>
  <si>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</si>
  <si>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</si>
  <si>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</si>
  <si>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</si>
  <si>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</si>
  <si>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</si>
  <si>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</si>
  <si>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</si>
  <si>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</si>
  <si>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</si>
  <si>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</si>
  <si>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</si>
  <si>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</si>
  <si>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</si>
  <si>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</si>
  <si>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</si>
  <si>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</si>
  <si>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</si>
  <si>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</si>
  <si>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</si>
  <si>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</si>
  <si>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</si>
  <si>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</si>
  <si>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</si>
  <si>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</si>
  <si>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</si>
  <si>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</si>
  <si>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</si>
  <si>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</si>
  <si>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</si>
  <si>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</si>
  <si>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</si>
  <si>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</si>
  <si>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</si>
  <si>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</si>
  <si>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</si>
  <si>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</si>
  <si>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</si>
  <si>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</si>
  <si>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</si>
  <si>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</si>
  <si>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</si>
  <si>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</si>
  <si>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</si>
  <si>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</si>
  <si>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</si>
  <si>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</si>
  <si>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</si>
  <si>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</si>
  <si>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</si>
  <si>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</si>
  <si>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</si>
  <si>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</si>
  <si>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</si>
  <si>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</si>
  <si>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</si>
  <si>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</si>
  <si>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</si>
  <si>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</si>
  <si>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</si>
  <si>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</si>
  <si>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</si>
  <si>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</si>
  <si>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</si>
  <si>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</si>
  <si>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</si>
  <si>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</si>
  <si>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</si>
  <si>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</si>
  <si>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</si>
  <si>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</si>
  <si>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</si>
  <si>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</si>
  <si>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</si>
  <si>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</si>
  <si>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</si>
  <si>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</si>
  <si>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</si>
  <si>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</si>
  <si>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</si>
  <si>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</si>
  <si>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</si>
  <si>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</si>
  <si>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</si>
  <si>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</si>
  <si>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</si>
  <si>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</si>
  <si>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</si>
  <si>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</si>
  <si>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</si>
  <si>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</si>
  <si>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</si>
  <si>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</si>
  <si>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</si>
  <si>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</si>
  <si>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</si>
  <si>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</si>
  <si>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</si>
  <si>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</si>
  <si>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</si>
  <si>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</si>
  <si>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</si>
  <si>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</si>
  <si>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</si>
  <si>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</si>
  <si>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</si>
  <si>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</si>
  <si>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</si>
  <si>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</si>
  <si>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</si>
  <si>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</si>
  <si>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</si>
  <si>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</si>
  <si>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</si>
  <si>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</si>
  <si>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</si>
  <si>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</si>
  <si>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</si>
  <si>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</si>
  <si>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</si>
  <si>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</si>
  <si>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</si>
  <si>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</si>
  <si>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</si>
  <si>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</si>
  <si>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</si>
  <si>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</si>
  <si>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</si>
  <si>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</si>
  <si>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</si>
  <si>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</si>
  <si>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</si>
  <si>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</si>
  <si>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</si>
  <si>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</si>
  <si>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</si>
  <si>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</si>
  <si>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</si>
  <si>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</si>
  <si>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</si>
  <si>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</si>
  <si>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</si>
  <si>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</si>
  <si>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</si>
  <si>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</si>
  <si>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</si>
  <si>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</si>
  <si>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</si>
  <si>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</si>
  <si>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</si>
  <si>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</si>
  <si>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</si>
  <si>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</si>
  <si>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</si>
  <si>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</si>
  <si>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</si>
  <si>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</si>
  <si>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</si>
  <si>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</si>
  <si>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</si>
  <si>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</si>
  <si>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</si>
  <si>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</si>
  <si>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</si>
  <si>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</si>
  <si>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</si>
  <si>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</si>
  <si>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</si>
  <si>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</si>
  <si>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</si>
  <si>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</si>
  <si>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</si>
  <si>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</si>
  <si>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</si>
  <si>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</si>
  <si>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</si>
  <si>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</si>
  <si>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</si>
  <si>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</si>
  <si>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</si>
  <si>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</si>
  <si>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</si>
  <si>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</si>
  <si>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</si>
  <si>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</si>
  <si>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</si>
  <si>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</si>
  <si>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</si>
  <si>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</si>
  <si>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</si>
  <si>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</si>
  <si>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</si>
  <si>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</si>
  <si>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</si>
  <si>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</si>
  <si>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</si>
  <si>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</si>
  <si>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</si>
  <si>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</si>
  <si>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</si>
  <si>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</si>
  <si>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</si>
  <si>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</si>
  <si>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</si>
  <si>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</si>
  <si>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</si>
  <si>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</si>
  <si>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</si>
  <si>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</si>
  <si>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</si>
  <si>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</si>
  <si>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</si>
  <si>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</si>
  <si>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</si>
  <si>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</si>
  <si>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</si>
  <si>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</si>
  <si>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</si>
  <si>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</si>
  <si>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</si>
  <si>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</si>
  <si>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</si>
  <si>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</si>
  <si>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</si>
  <si>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</si>
  <si>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</si>
  <si>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</si>
  <si>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</si>
  <si>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</si>
  <si>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</si>
  <si>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</si>
  <si>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</si>
  <si>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</si>
  <si>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</si>
  <si>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</si>
  <si>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</si>
  <si>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</si>
  <si>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</si>
  <si>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</si>
  <si>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</si>
  <si>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</si>
  <si>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</si>
  <si>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</si>
  <si>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</si>
  <si>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</si>
  <si>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</si>
  <si>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</si>
  <si>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</si>
  <si>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</si>
  <si>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</si>
  <si>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</si>
  <si>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</si>
  <si>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</si>
  <si>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</si>
  <si>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</si>
  <si>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</si>
  <si>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</si>
  <si>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</si>
  <si>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</si>
  <si>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</si>
  <si>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</si>
  <si>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</si>
  <si>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</si>
  <si>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</si>
  <si>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</si>
  <si>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</si>
  <si>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</si>
  <si>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</si>
  <si>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</si>
  <si>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</si>
  <si>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</si>
  <si>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</si>
  <si>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</si>
  <si>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</si>
  <si>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</si>
  <si>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</si>
  <si>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</si>
  <si>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</si>
  <si>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</si>
  <si>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</si>
  <si>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</si>
  <si>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</si>
  <si>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</si>
  <si>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</si>
  <si>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</si>
  <si>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</si>
  <si>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</si>
  <si>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</si>
  <si>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</si>
  <si>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</si>
  <si>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</si>
  <si>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</si>
  <si>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</si>
  <si>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</si>
  <si>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</si>
  <si>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</si>
  <si>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</si>
  <si>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</si>
  <si>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</si>
  <si>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</si>
  <si>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</si>
  <si>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</si>
  <si>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</si>
  <si>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</si>
  <si>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</si>
  <si>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</si>
  <si>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</si>
  <si>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</si>
  <si>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</si>
  <si>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</si>
  <si>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</si>
  <si>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</si>
  <si>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</si>
  <si>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</si>
  <si>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</si>
  <si>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</si>
  <si>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</si>
  <si>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</si>
  <si>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</si>
  <si>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</si>
  <si>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</si>
  <si>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</si>
  <si>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</si>
  <si>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</si>
  <si>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</si>
  <si>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</si>
  <si>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</si>
  <si>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</si>
  <si>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</si>
  <si>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</si>
  <si>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</si>
  <si>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</si>
  <si>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</si>
  <si>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</si>
  <si>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</si>
  <si>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</si>
  <si>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</si>
  <si>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</si>
  <si>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</si>
  <si>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</si>
  <si>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</si>
  <si>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</si>
  <si>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</si>
  <si>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</si>
  <si>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</si>
  <si>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</si>
  <si>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</si>
  <si>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</si>
  <si>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</si>
  <si>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</si>
  <si>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</si>
  <si>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</si>
  <si>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</si>
  <si>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</si>
  <si>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</si>
  <si>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</si>
  <si>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</si>
  <si>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</si>
  <si>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</si>
  <si>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</si>
  <si>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</si>
  <si>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</si>
  <si>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</si>
  <si>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</si>
  <si>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</si>
  <si>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</si>
  <si>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</si>
  <si>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</si>
  <si>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</si>
  <si>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</si>
  <si>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</si>
  <si>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</si>
  <si>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</si>
  <si>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</si>
  <si>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</si>
  <si>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</si>
  <si>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</si>
  <si>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</si>
  <si>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</si>
  <si>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</si>
  <si>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</si>
  <si>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</si>
  <si>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</si>
  <si>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</si>
  <si>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</si>
  <si>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</si>
  <si>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</si>
  <si>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</si>
  <si>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</si>
  <si>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</si>
  <si>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</si>
  <si>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</si>
  <si>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</si>
  <si>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</si>
  <si>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</si>
  <si>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</si>
  <si>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</si>
  <si>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</si>
  <si>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</si>
  <si>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</si>
  <si>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</si>
  <si>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</si>
  <si>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</si>
  <si>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</si>
  <si>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</si>
  <si>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</si>
  <si>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</si>
  <si>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</si>
  <si>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</si>
  <si>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</si>
  <si>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</si>
  <si>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</si>
  <si>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</si>
  <si>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</si>
  <si>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</si>
  <si>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</si>
  <si>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</si>
  <si>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</si>
  <si>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</si>
  <si>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</si>
  <si>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</si>
  <si>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</si>
  <si>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</si>
  <si>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</si>
  <si>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</si>
  <si>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</si>
  <si>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</si>
  <si>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</si>
  <si>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</si>
  <si>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</si>
  <si>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</si>
  <si>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</si>
  <si>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</si>
  <si>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</si>
  <si>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</si>
  <si>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</si>
  <si>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</si>
  <si>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</si>
  <si>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</si>
  <si>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</si>
  <si>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</si>
  <si>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</si>
  <si>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</si>
  <si>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</si>
  <si>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</si>
  <si>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</si>
  <si>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</si>
  <si>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</si>
  <si>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</si>
  <si>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</si>
  <si>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</si>
  <si>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</si>
  <si>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</si>
  <si>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</si>
  <si>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</si>
  <si>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</si>
  <si>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</si>
  <si>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</si>
  <si>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</si>
  <si>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</si>
  <si>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</si>
  <si>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</si>
  <si>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</si>
  <si>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</si>
  <si>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</si>
  <si>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</si>
  <si>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</si>
  <si>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</si>
  <si>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</si>
  <si>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</si>
  <si>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</si>
  <si>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</si>
  <si>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</si>
  <si>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</si>
  <si>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</si>
  <si>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</si>
  <si>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</si>
  <si>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</si>
  <si>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</si>
  <si>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</si>
  <si>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</si>
  <si>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</si>
  <si>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</si>
  <si>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</si>
  <si>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</si>
  <si>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</si>
  <si>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</si>
  <si>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</si>
  <si>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</si>
  <si>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</si>
  <si>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</si>
  <si>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</si>
  <si>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</si>
  <si>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</si>
  <si>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</si>
  <si>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</si>
  <si>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</si>
  <si>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</si>
  <si>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</si>
  <si>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</si>
  <si>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</si>
  <si>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</si>
  <si>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</si>
  <si>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</si>
  <si>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</si>
  <si>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</si>
  <si>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</si>
  <si>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</si>
  <si>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</si>
  <si>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</si>
  <si>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</si>
  <si>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</si>
  <si>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</si>
  <si>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</si>
  <si>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</si>
  <si>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</si>
  <si>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</si>
  <si>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</si>
  <si>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</si>
  <si>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</si>
  <si>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</si>
  <si>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</si>
  <si>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</si>
  <si>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</si>
  <si>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</si>
  <si>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</si>
  <si>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</si>
  <si>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</si>
  <si>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</si>
  <si>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</si>
  <si>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</si>
  <si>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</si>
  <si>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</si>
  <si>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</si>
  <si>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</si>
  <si>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</si>
  <si>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</si>
  <si>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</si>
  <si>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</si>
  <si>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</si>
  <si>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</si>
  <si>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</si>
  <si>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</si>
  <si>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</si>
  <si>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</si>
  <si>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</si>
  <si>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</si>
  <si>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</si>
  <si>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</si>
  <si>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</si>
  <si>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</si>
  <si>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</si>
  <si>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</si>
  <si>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</si>
  <si>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</si>
  <si>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</si>
  <si>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</si>
  <si>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</si>
  <si>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</si>
  <si>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</si>
  <si>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</si>
  <si>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</si>
  <si>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</si>
  <si>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</si>
  <si>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</si>
  <si>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</si>
  <si>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</si>
  <si>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</si>
  <si>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</si>
  <si>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</si>
  <si>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</si>
  <si>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</si>
  <si>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</si>
  <si>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</si>
  <si>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</si>
  <si>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</si>
  <si>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</si>
  <si>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</si>
  <si>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</si>
  <si>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</si>
  <si>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</si>
  <si>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</si>
  <si>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</si>
  <si>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</si>
  <si>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</si>
  <si>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</si>
  <si>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</si>
  <si>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</si>
  <si>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</si>
  <si>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</si>
  <si>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</si>
  <si>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</si>
  <si>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</si>
  <si>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</si>
  <si>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</si>
  <si>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</si>
  <si>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</si>
  <si>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</si>
  <si>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</si>
  <si>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</si>
  <si>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</si>
  <si>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</si>
  <si>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</si>
  <si>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</si>
  <si>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</si>
  <si>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</si>
  <si>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</si>
  <si>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</si>
  <si>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</si>
  <si>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</si>
  <si>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</si>
  <si>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</si>
  <si>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</si>
  <si>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</si>
  <si>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</si>
  <si>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</si>
  <si>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</si>
  <si>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</si>
  <si>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</si>
  <si>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</si>
  <si>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</si>
  <si>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</si>
  <si>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</si>
  <si>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</si>
  <si>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</si>
  <si>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</si>
  <si>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</si>
  <si>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</si>
  <si>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</si>
  <si>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</si>
  <si>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</si>
  <si>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</si>
  <si>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</si>
  <si>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</si>
  <si>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</si>
  <si>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</si>
  <si>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</si>
  <si>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</si>
  <si>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</si>
  <si>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</si>
  <si>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</si>
  <si>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</si>
  <si>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</si>
  <si>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</si>
  <si>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</si>
  <si>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</si>
  <si>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</si>
  <si>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</si>
  <si>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</si>
  <si>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</si>
  <si>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</si>
  <si>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</si>
  <si>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</si>
  <si>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</si>
  <si>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</si>
  <si>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</si>
  <si>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</si>
  <si>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</si>
  <si>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</si>
  <si>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</si>
  <si>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</si>
  <si>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</si>
  <si>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</si>
  <si>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</si>
  <si>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</si>
  <si>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</si>
  <si>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</si>
  <si>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</si>
  <si>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</si>
  <si>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</si>
  <si>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</si>
  <si>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</si>
  <si>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</si>
  <si>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</si>
  <si>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</si>
  <si>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</si>
  <si>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</si>
  <si>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</si>
  <si>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</si>
  <si>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</si>
  <si>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</si>
  <si>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</si>
  <si>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</si>
  <si>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</si>
  <si>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</si>
  <si>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</si>
  <si>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</si>
  <si>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</si>
  <si>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</si>
  <si>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</si>
  <si>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</si>
  <si>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</si>
  <si>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</si>
  <si>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</si>
  <si>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</si>
  <si>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</si>
  <si>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</si>
  <si>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</si>
  <si>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</si>
  <si>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</si>
  <si>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</si>
  <si>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</si>
  <si>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</si>
  <si>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</si>
  <si>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</si>
  <si>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</si>
  <si>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</si>
  <si>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</si>
  <si>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</si>
  <si>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</si>
  <si>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</si>
  <si>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</si>
  <si>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</si>
  <si>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</si>
  <si>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</si>
  <si>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</si>
  <si>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</si>
  <si>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</si>
  <si>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</si>
  <si>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</si>
  <si>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</si>
  <si>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</si>
  <si>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</si>
  <si>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</si>
  <si>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</si>
  <si>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</si>
  <si>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</si>
  <si>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</si>
  <si>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</si>
  <si>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</si>
  <si>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</si>
  <si>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</si>
  <si>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</si>
  <si>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</si>
  <si>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</si>
  <si>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</si>
  <si>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</si>
  <si>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</si>
  <si>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</si>
  <si>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</si>
  <si>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</si>
  <si>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</si>
  <si>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</si>
  <si>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</si>
  <si>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</si>
  <si>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</si>
  <si>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</si>
  <si>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</si>
  <si>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</si>
  <si>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</si>
  <si>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</si>
  <si>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</si>
  <si>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</si>
  <si>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</si>
  <si>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</si>
  <si>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</si>
  <si>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</si>
  <si>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</si>
  <si>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</si>
  <si>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</si>
  <si>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</si>
  <si>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</si>
  <si>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</si>
  <si>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</si>
  <si>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</si>
  <si>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</si>
  <si>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</si>
  <si>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</si>
  <si>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</si>
  <si>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</si>
  <si>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</si>
  <si>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</si>
  <si>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</si>
  <si>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</si>
  <si>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</si>
  <si>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</si>
  <si>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</si>
  <si>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</si>
  <si>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</si>
  <si>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</si>
  <si>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</si>
  <si>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</si>
  <si>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</si>
  <si>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</si>
  <si>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</si>
  <si>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</si>
  <si>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</si>
  <si>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</si>
  <si>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</si>
  <si>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</si>
  <si>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</si>
  <si>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</si>
  <si>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</si>
  <si>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</si>
  <si>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</si>
  <si>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</si>
  <si>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</si>
  <si>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</si>
  <si>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</si>
  <si>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</si>
  <si>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</si>
  <si>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</si>
  <si>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</si>
  <si>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</si>
  <si>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</si>
  <si>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</si>
  <si>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</si>
  <si>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</si>
  <si>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</si>
  <si>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</si>
  <si>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</si>
  <si>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</si>
  <si>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</si>
  <si>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</si>
  <si>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</si>
  <si>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</si>
  <si>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</si>
  <si>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</si>
  <si>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</si>
  <si>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</si>
  <si>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</si>
  <si>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</si>
  <si>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</si>
  <si>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</si>
  <si>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</si>
  <si>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</si>
  <si>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</si>
  <si>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</si>
  <si>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</si>
  <si>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</si>
  <si>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</si>
  <si>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</si>
  <si>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</si>
  <si>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</si>
  <si>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</si>
  <si>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</si>
  <si>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</si>
  <si>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</si>
  <si>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</si>
  <si>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</si>
  <si>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</si>
  <si>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</si>
  <si>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</si>
  <si>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</si>
  <si>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</si>
  <si>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</si>
  <si>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</si>
  <si>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</si>
  <si>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</si>
  <si>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</si>
  <si>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</si>
  <si>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</si>
  <si>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</si>
  <si>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</si>
  <si>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</si>
  <si>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</si>
  <si>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</si>
  <si>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</si>
  <si>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</si>
  <si>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</si>
  <si>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</si>
  <si>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</si>
  <si>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</si>
  <si>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</si>
  <si>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</si>
  <si>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</si>
  <si>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</si>
  <si>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</si>
  <si>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</si>
  <si>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</si>
  <si>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</si>
  <si>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</si>
  <si>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</si>
  <si>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</si>
  <si>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</si>
  <si>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</si>
  <si>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</si>
  <si>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</si>
  <si>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</si>
  <si>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</si>
  <si>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</si>
  <si>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</si>
  <si>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</si>
  <si>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</si>
  <si>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</si>
  <si>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</si>
  <si>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</si>
  <si>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</si>
  <si>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</si>
  <si>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</si>
  <si>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</si>
  <si>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</si>
  <si>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</si>
  <si>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</si>
  <si>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</si>
  <si>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</si>
  <si>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</si>
  <si>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</si>
  <si>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</si>
  <si>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</si>
  <si>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</si>
  <si>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</si>
  <si>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</si>
  <si>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</si>
  <si>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</si>
  <si>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</si>
  <si>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</si>
  <si>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</si>
  <si>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</si>
  <si>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</si>
  <si>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</si>
  <si>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</si>
  <si>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</si>
  <si>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</si>
  <si>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</si>
  <si>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</si>
  <si>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</si>
  <si>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</si>
  <si>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</si>
  <si>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</si>
  <si>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</si>
  <si>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</si>
  <si>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</si>
  <si>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</si>
  <si>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</si>
  <si>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</si>
  <si>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</si>
  <si>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</si>
  <si>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</si>
  <si>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</si>
  <si>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</si>
  <si>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</si>
  <si>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</si>
  <si>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</si>
  <si>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</si>
  <si>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</si>
  <si>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</si>
  <si>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</si>
  <si>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</si>
  <si>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</si>
  <si>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</si>
  <si>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</si>
  <si>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</si>
  <si>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</si>
  <si>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</si>
  <si>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</si>
  <si>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</si>
  <si>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</si>
  <si>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</si>
  <si>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</si>
  <si>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</si>
  <si>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</si>
  <si>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</si>
  <si>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</si>
  <si>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</si>
  <si>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</si>
  <si>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</si>
  <si>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</si>
  <si>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</si>
  <si>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</si>
  <si>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</si>
  <si>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</si>
  <si>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</si>
  <si>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</si>
  <si>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</si>
  <si>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</si>
  <si>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</si>
  <si>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</si>
  <si>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</si>
  <si>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</si>
  <si>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</si>
  <si>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</si>
  <si>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</si>
  <si>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</si>
  <si>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</si>
  <si>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</si>
  <si>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</si>
  <si>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</si>
  <si>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</si>
  <si>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</si>
  <si>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</si>
  <si>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</si>
  <si>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</si>
  <si>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</si>
  <si>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</si>
  <si>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</si>
  <si>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</si>
  <si>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</si>
  <si>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</si>
  <si>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</si>
  <si>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</si>
  <si>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</si>
  <si>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</si>
  <si>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</si>
  <si>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</si>
  <si>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</si>
  <si>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</si>
  <si>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</si>
  <si>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</si>
  <si>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</si>
  <si>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</si>
  <si>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</si>
  <si>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</si>
  <si>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</si>
  <si>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</si>
  <si>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</si>
  <si>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</si>
  <si>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</si>
  <si>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</si>
  <si>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</si>
  <si>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</si>
  <si>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</si>
  <si>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</si>
  <si>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</si>
  <si>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</si>
  <si>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</si>
  <si>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</si>
  <si>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</si>
  <si>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</si>
  <si>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</si>
  <si>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</si>
  <si>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</si>
  <si>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</si>
  <si>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</si>
  <si>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</si>
  <si>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</si>
  <si>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</si>
  <si>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</si>
  <si>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</si>
  <si>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</si>
  <si>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</si>
  <si>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</si>
  <si>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</si>
  <si>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</si>
  <si>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</si>
  <si>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</si>
  <si>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</si>
  <si>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</si>
  <si>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</si>
  <si>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</si>
  <si>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</si>
  <si>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</si>
  <si>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</si>
  <si>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</si>
  <si>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</si>
  <si>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</si>
  <si>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</si>
  <si>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</si>
  <si>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</si>
  <si>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</si>
  <si>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</si>
  <si>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</si>
  <si>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</si>
  <si>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</si>
  <si>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</si>
  <si>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</si>
  <si>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</si>
  <si>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</si>
  <si>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</si>
  <si>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</si>
  <si>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</si>
  <si>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</si>
  <si>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</si>
  <si>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</si>
  <si>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</si>
  <si>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</si>
  <si>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</si>
  <si>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</si>
  <si>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</si>
  <si>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</si>
  <si>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</si>
  <si>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</si>
  <si>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</si>
  <si>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</si>
  <si>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</si>
  <si>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</si>
  <si>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</si>
  <si>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</si>
  <si>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</si>
  <si>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</si>
  <si>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</si>
  <si>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</si>
  <si>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</si>
  <si>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</si>
  <si>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</si>
  <si>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</si>
  <si>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</si>
  <si>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</si>
  <si>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</si>
  <si>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</si>
  <si>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</si>
  <si>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</si>
  <si>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</si>
  <si>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</si>
  <si>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</si>
  <si>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</si>
  <si>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</si>
  <si>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</si>
  <si>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</si>
  <si>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</si>
  <si>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</si>
  <si>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</si>
  <si>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</si>
  <si>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</si>
  <si>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</si>
  <si>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</si>
  <si>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</si>
  <si>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</si>
  <si>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</si>
  <si>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</si>
  <si>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</si>
  <si>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</si>
  <si>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</si>
  <si>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</si>
  <si>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</si>
  <si>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</si>
  <si>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</si>
  <si>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</si>
  <si>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</si>
  <si>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</si>
  <si>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</si>
  <si>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</si>
  <si>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</si>
  <si>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</si>
  <si>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</si>
  <si>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</si>
  <si>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</si>
  <si>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</si>
  <si>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</si>
  <si>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</si>
  <si>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</si>
  <si>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</si>
  <si>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</si>
  <si>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</si>
  <si>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</si>
  <si>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</si>
  <si>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</si>
  <si>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</si>
  <si>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</si>
  <si>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</si>
  <si>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</si>
  <si>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</si>
  <si>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</si>
  <si>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</si>
  <si>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</si>
  <si>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</si>
  <si>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</si>
  <si>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</si>
  <si>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</si>
  <si>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</si>
  <si>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</si>
  <si>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</si>
  <si>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</si>
  <si>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</si>
  <si>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</si>
  <si>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</si>
  <si>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</si>
  <si>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</si>
  <si>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</si>
  <si>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</si>
  <si>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</si>
  <si>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</si>
  <si>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</si>
  <si>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</si>
  <si>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</si>
  <si>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</si>
  <si>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</si>
  <si>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</si>
  <si>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</si>
  <si>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</si>
  <si>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</si>
  <si>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</si>
  <si>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</si>
  <si>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</si>
  <si>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</si>
  <si>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</si>
  <si>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</si>
  <si>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</si>
  <si>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</si>
  <si>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</si>
  <si>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</si>
  <si>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</si>
  <si>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</si>
  <si>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</si>
  <si>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</si>
  <si>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</si>
  <si>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</si>
  <si>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</si>
  <si>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</si>
  <si>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</si>
  <si>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</si>
  <si>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</si>
  <si>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</si>
  <si>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</si>
  <si>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</si>
  <si>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</si>
  <si>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</si>
  <si>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</si>
  <si>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</si>
  <si>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</si>
  <si>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</si>
  <si>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</si>
  <si>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</si>
  <si>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</si>
  <si>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</si>
  <si>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</si>
  <si>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</si>
  <si>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</si>
  <si>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</si>
  <si>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</si>
  <si>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</si>
  <si>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</si>
  <si>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</si>
  <si>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</si>
  <si>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</si>
  <si>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</si>
  <si>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</si>
  <si>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</si>
  <si>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</si>
  <si>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</si>
  <si>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</si>
  <si>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</si>
  <si>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</si>
  <si>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</si>
  <si>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</si>
  <si>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</si>
  <si>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</si>
  <si>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</si>
  <si>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</si>
  <si>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</si>
  <si>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</si>
  <si>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</si>
  <si>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</si>
  <si>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</si>
  <si>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</si>
  <si>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</si>
  <si>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</si>
  <si>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</si>
  <si>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</si>
  <si>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</si>
  <si>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</si>
  <si>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</si>
  <si>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</si>
  <si>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</si>
  <si>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</si>
  <si>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</si>
  <si>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</si>
  <si>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</si>
  <si>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</si>
  <si>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</si>
  <si>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</si>
  <si>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</si>
  <si>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</si>
  <si>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</si>
  <si>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</si>
  <si>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</si>
  <si>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</si>
  <si>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</si>
  <si>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</si>
  <si>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</si>
  <si>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</si>
  <si>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</si>
  <si>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</si>
  <si>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</si>
  <si>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</si>
  <si>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</si>
  <si>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</si>
  <si>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</si>
  <si>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</si>
  <si>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</si>
  <si>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</si>
  <si>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</si>
  <si>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</si>
  <si>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</si>
  <si>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</si>
  <si>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</si>
  <si>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</si>
  <si>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</si>
  <si>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</si>
  <si>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</si>
  <si>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</si>
  <si>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</si>
  <si>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</si>
  <si>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</si>
  <si>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</si>
  <si>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</si>
  <si>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</si>
  <si>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</si>
  <si>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</si>
  <si>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</si>
  <si>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</si>
  <si>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</si>
  <si>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</si>
  <si>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</si>
  <si>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</si>
  <si>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</si>
  <si>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</si>
  <si>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</si>
  <si>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</si>
  <si>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</si>
  <si>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</si>
  <si>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</si>
  <si>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</si>
  <si>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</si>
  <si>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</si>
  <si>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</si>
  <si>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</si>
  <si>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</si>
  <si>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</si>
  <si>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</si>
  <si>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</si>
  <si>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</si>
  <si>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</si>
  <si>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</si>
  <si>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</si>
  <si>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</si>
  <si>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</si>
  <si>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</si>
  <si>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</si>
  <si>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</si>
  <si>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</si>
  <si>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</si>
  <si>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</si>
  <si>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</si>
  <si>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</si>
  <si>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</si>
  <si>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</si>
  <si>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</si>
  <si>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</si>
  <si>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</si>
  <si>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</si>
  <si>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</si>
  <si>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</si>
  <si>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</si>
  <si>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</si>
  <si>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</si>
  <si>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</si>
  <si>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</si>
  <si>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</si>
  <si>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</si>
  <si>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</si>
  <si>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</si>
  <si>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</si>
  <si>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</si>
  <si>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</si>
  <si>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</si>
  <si>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</si>
  <si>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</si>
  <si>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</si>
  <si>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</si>
  <si>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</si>
  <si>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</si>
  <si>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</si>
  <si>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</si>
  <si>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</si>
  <si>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</si>
  <si>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</si>
  <si>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</si>
  <si>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</si>
  <si>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</si>
  <si>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</si>
  <si>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</si>
  <si>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</si>
  <si>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</si>
  <si>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</si>
  <si>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</si>
  <si>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</si>
  <si>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</si>
  <si>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</si>
  <si>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</si>
  <si>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</si>
  <si>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</si>
  <si>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</si>
  <si>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</si>
  <si>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</si>
  <si>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</si>
  <si>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</si>
  <si>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</si>
  <si>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</si>
  <si>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</si>
  <si>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</si>
  <si>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</si>
  <si>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</si>
  <si>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</si>
  <si>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</si>
  <si>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</si>
  <si>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</si>
  <si>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</si>
  <si>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</si>
  <si>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</si>
  <si>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</si>
  <si>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</si>
  <si>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</si>
  <si>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</si>
  <si>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</si>
  <si>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</si>
  <si>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</si>
  <si>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</si>
  <si>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</si>
  <si>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</si>
  <si>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</si>
  <si>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</si>
  <si>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</si>
  <si>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</si>
  <si>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</si>
  <si>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</si>
  <si>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</si>
  <si>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</si>
  <si>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</si>
  <si>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</si>
  <si>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</si>
  <si>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</si>
  <si>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</si>
  <si>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</si>
  <si>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</si>
  <si>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</si>
  <si>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</si>
  <si>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</si>
  <si>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</si>
  <si>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</si>
  <si>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</si>
  <si>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</si>
  <si>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</si>
  <si>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</si>
  <si>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</si>
  <si>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</si>
  <si>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</si>
  <si>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</si>
  <si>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</si>
  <si>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</si>
  <si>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</si>
  <si>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</si>
  <si>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</si>
  <si>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</si>
  <si>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</si>
  <si>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</si>
  <si>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</si>
  <si>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</si>
  <si>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</si>
  <si>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</si>
  <si>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</si>
  <si>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</si>
  <si>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</si>
  <si>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</si>
  <si>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</si>
  <si>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</si>
  <si>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</si>
  <si>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</si>
  <si>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</si>
  <si>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</si>
  <si>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</si>
  <si>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</si>
  <si>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</si>
  <si>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</si>
  <si>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</si>
  <si>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</si>
  <si>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</si>
  <si>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</si>
  <si>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</si>
  <si>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</si>
  <si>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</si>
  <si>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</si>
  <si>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</si>
  <si>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</si>
  <si>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</si>
  <si>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</si>
  <si>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</si>
  <si>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</si>
  <si>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</si>
  <si>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</si>
  <si>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</si>
  <si>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</si>
  <si>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</si>
  <si>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</si>
  <si>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</si>
  <si>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</si>
  <si>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</si>
  <si>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</si>
  <si>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</si>
  <si>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</si>
  <si>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</si>
  <si>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</si>
  <si>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</si>
  <si>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</si>
  <si>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</si>
  <si>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</si>
  <si>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</si>
  <si>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</si>
  <si>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</si>
  <si>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</si>
  <si>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</si>
  <si>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</si>
  <si>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</si>
  <si>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</si>
  <si>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</si>
  <si>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</si>
  <si>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</si>
  <si>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</si>
  <si>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</si>
  <si>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</si>
  <si>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</si>
  <si>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</si>
  <si>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</si>
  <si>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</si>
  <si>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</si>
  <si>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</si>
  <si>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</si>
  <si>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</si>
  <si>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</si>
  <si>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</si>
  <si>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</si>
  <si>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</si>
  <si>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</si>
  <si>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</si>
  <si>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</si>
  <si>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</si>
  <si>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</si>
  <si>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</si>
  <si>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</si>
  <si>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</si>
  <si>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</si>
  <si>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</si>
  <si>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</si>
  <si>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</si>
  <si>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</si>
  <si>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</si>
  <si>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</si>
  <si>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</si>
  <si>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</si>
  <si>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</si>
  <si>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</si>
  <si>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</si>
  <si>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</si>
  <si>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</si>
  <si>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</si>
  <si>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</si>
  <si>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</si>
  <si>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</si>
  <si>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</si>
  <si>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</si>
  <si>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</si>
  <si>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</si>
  <si>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</si>
  <si>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</si>
  <si>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</si>
  <si>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</si>
  <si>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</si>
  <si>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</si>
  <si>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</si>
  <si>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</si>
  <si>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</si>
  <si>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</si>
  <si>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</si>
  <si>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</si>
  <si>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</si>
  <si>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</si>
  <si>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</si>
  <si>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</si>
  <si>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</si>
  <si>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</si>
  <si>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</si>
  <si>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</si>
  <si>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</si>
  <si>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</si>
  <si>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</si>
  <si>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</si>
  <si>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</si>
  <si>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</si>
  <si>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</si>
  <si>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</si>
  <si>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</si>
  <si>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</si>
  <si>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</si>
  <si>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</si>
  <si>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</si>
  <si>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</si>
  <si>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</si>
  <si>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</si>
  <si>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</si>
  <si>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</si>
  <si>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</si>
  <si>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</si>
  <si>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</si>
  <si>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</si>
  <si>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</si>
  <si>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</si>
  <si>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</si>
  <si>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</si>
  <si>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</si>
  <si>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</si>
  <si>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</si>
  <si>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</si>
  <si>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</si>
  <si>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</si>
  <si>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</si>
  <si>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</si>
  <si>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</si>
  <si>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</si>
  <si>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</si>
  <si>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</si>
  <si>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</si>
  <si>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</si>
  <si>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</si>
  <si>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</si>
  <si>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</si>
  <si>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</si>
  <si>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</si>
  <si>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</si>
  <si>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</si>
  <si>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</si>
  <si>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</si>
  <si>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</si>
  <si>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</si>
  <si>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</si>
  <si>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</si>
  <si>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</si>
  <si>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</si>
  <si>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</si>
  <si>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</si>
  <si>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</si>
  <si>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</si>
  <si>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</si>
  <si>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</si>
  <si>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</si>
  <si>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</si>
  <si>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</si>
  <si>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</si>
  <si>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</si>
  <si>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</si>
  <si>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</si>
  <si>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</si>
  <si>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</si>
  <si>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</si>
  <si>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</si>
  <si>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</si>
  <si>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</si>
  <si>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</si>
  <si>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</si>
  <si>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</si>
  <si>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</si>
  <si>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</si>
  <si>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</si>
  <si>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</si>
  <si>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</si>
  <si>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</si>
  <si>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</si>
  <si>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</si>
  <si>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</si>
  <si>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</si>
  <si>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</si>
  <si>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</si>
  <si>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</si>
  <si>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</si>
  <si>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</si>
  <si>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</si>
  <si>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</si>
  <si>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</si>
  <si>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</si>
  <si>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</si>
  <si>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</si>
  <si>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</si>
  <si>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</si>
  <si>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</si>
  <si>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</si>
  <si>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</si>
  <si>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</si>
  <si>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</si>
  <si>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</si>
  <si>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</si>
  <si>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</si>
  <si>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</si>
  <si>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</si>
  <si>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</si>
  <si>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</si>
  <si>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</si>
  <si>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</si>
  <si>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</si>
  <si>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</si>
  <si>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</si>
  <si>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</si>
  <si>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</si>
  <si>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</si>
  <si>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</si>
  <si>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</si>
  <si>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</si>
  <si>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</si>
  <si>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</si>
  <si>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</si>
  <si>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</si>
  <si>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</si>
  <si>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</si>
  <si>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</si>
  <si>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</si>
  <si>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</si>
  <si>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</si>
  <si>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</si>
  <si>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</si>
  <si>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</si>
  <si>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</si>
  <si>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</si>
  <si>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</si>
  <si>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</si>
  <si>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</si>
  <si>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</si>
  <si>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</si>
  <si>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</si>
  <si>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</si>
  <si>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</si>
  <si>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</si>
  <si>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</si>
  <si>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</si>
  <si>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</si>
  <si>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</si>
  <si>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</si>
  <si>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</si>
  <si>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</si>
  <si>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</si>
  <si>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</si>
  <si>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</si>
  <si>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</si>
  <si>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</si>
  <si>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</si>
  <si>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</si>
  <si>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</si>
  <si>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</si>
  <si>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</si>
  <si>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</si>
  <si>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</si>
  <si>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</si>
  <si>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</si>
  <si>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</si>
  <si>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</si>
  <si>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</si>
  <si>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</si>
  <si>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</si>
  <si>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</si>
  <si>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</si>
  <si>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</si>
  <si>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</si>
  <si>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</si>
  <si>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</si>
  <si>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</si>
  <si>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</si>
  <si>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</si>
  <si>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</si>
  <si>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</si>
  <si>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</si>
  <si>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</si>
  <si>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</si>
  <si>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</si>
  <si>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</si>
  <si>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</si>
  <si>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</si>
  <si>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</si>
  <si>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</si>
  <si>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</si>
  <si>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</si>
  <si>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</si>
  <si>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</si>
  <si>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</si>
  <si>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</si>
  <si>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</si>
  <si>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</si>
  <si>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</si>
  <si>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</si>
  <si>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</si>
  <si>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</si>
  <si>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</si>
  <si>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</si>
  <si>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</si>
  <si>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</si>
  <si>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</si>
  <si>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</si>
  <si>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</si>
  <si>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</si>
  <si>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</si>
  <si>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</si>
  <si>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</si>
  <si>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</si>
  <si>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</si>
  <si>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</si>
  <si>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</si>
  <si>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</si>
  <si>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</si>
  <si>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</si>
  <si>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</si>
  <si>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</si>
  <si>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</si>
  <si>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</si>
  <si>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</si>
  <si>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</si>
  <si>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</si>
  <si>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</si>
  <si>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</si>
  <si>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</si>
  <si>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</si>
  <si>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</si>
  <si>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</si>
  <si>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</si>
  <si>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</si>
  <si>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</si>
  <si>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</si>
  <si>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</si>
  <si>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</si>
  <si>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</si>
  <si>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</si>
  <si>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</si>
  <si>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</si>
  <si>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</si>
  <si>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</si>
  <si>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</si>
  <si>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</si>
  <si>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</si>
  <si>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</si>
  <si>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</si>
  <si>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</si>
  <si>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</si>
  <si>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</si>
  <si>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</si>
  <si>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</si>
  <si>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</si>
  <si>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</si>
  <si>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</si>
  <si>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</si>
  <si>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</si>
  <si>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</si>
  <si>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</si>
  <si>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</si>
  <si>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</si>
  <si>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</si>
  <si>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</si>
  <si>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</si>
  <si>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</si>
  <si>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</si>
  <si>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</si>
  <si>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</si>
  <si>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</si>
  <si>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</si>
  <si>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</si>
  <si>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</si>
  <si>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</si>
  <si>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</si>
  <si>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</si>
  <si>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</si>
  <si>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</si>
  <si>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</si>
  <si>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</si>
  <si>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</si>
  <si>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</si>
  <si>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</si>
  <si>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</si>
  <si>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</si>
  <si>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</si>
  <si>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</si>
  <si>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</si>
  <si>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</si>
  <si>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</si>
  <si>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</si>
  <si>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</si>
  <si>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</si>
  <si>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</si>
  <si>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</si>
  <si>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</si>
  <si>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</si>
  <si>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</si>
  <si>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</si>
  <si>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</si>
  <si>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</si>
  <si>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</si>
  <si>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</si>
  <si>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</si>
  <si>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</si>
  <si>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</si>
  <si>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</si>
  <si>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</si>
  <si>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</si>
  <si>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</si>
  <si>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</si>
  <si>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</si>
  <si>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</si>
  <si>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</si>
  <si>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</si>
  <si>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</si>
  <si>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</si>
  <si>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</si>
  <si>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</si>
  <si>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</si>
  <si>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</si>
  <si>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</si>
  <si>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</si>
  <si>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</si>
  <si>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</si>
  <si>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</si>
  <si>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</si>
  <si>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</si>
  <si>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</si>
  <si>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</si>
  <si>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</si>
  <si>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</si>
  <si>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</si>
  <si>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</si>
  <si>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</si>
  <si>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</si>
  <si>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</si>
  <si>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</si>
  <si>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</si>
  <si>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</si>
  <si>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</si>
  <si>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</si>
  <si>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</si>
  <si>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</si>
  <si>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</si>
  <si>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</si>
  <si>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</si>
  <si>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</si>
  <si>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</si>
  <si>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</si>
  <si>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</si>
  <si>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</si>
  <si>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</si>
  <si>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</si>
  <si>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</si>
  <si>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</si>
  <si>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</si>
  <si>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</si>
  <si>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</si>
  <si>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</si>
  <si>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</si>
  <si>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</si>
  <si>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</si>
  <si>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</si>
  <si>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</si>
  <si>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</si>
  <si>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</si>
  <si>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</si>
  <si>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</si>
  <si>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</si>
  <si>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</si>
  <si>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</si>
  <si>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</si>
  <si>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</si>
  <si>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</si>
  <si>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</si>
  <si>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</si>
  <si>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</si>
  <si>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</si>
  <si>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</si>
  <si>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</si>
  <si>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</si>
  <si>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</si>
  <si>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</si>
  <si>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</si>
  <si>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</si>
  <si>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</si>
  <si>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</si>
  <si>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</si>
  <si>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</si>
  <si>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</si>
  <si>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</si>
  <si>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</si>
  <si>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</si>
  <si>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</si>
  <si>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</si>
  <si>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</si>
  <si>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</si>
  <si>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</si>
  <si>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</si>
  <si>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</si>
  <si>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</si>
  <si>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</si>
  <si>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</si>
  <si>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</si>
  <si>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</si>
  <si>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</si>
  <si>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</si>
  <si>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</si>
  <si>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</si>
  <si>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</si>
  <si>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</si>
  <si>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</si>
  <si>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</si>
  <si>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</si>
  <si>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</si>
  <si>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</si>
  <si>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</si>
  <si>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</si>
  <si>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</si>
  <si>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</si>
  <si>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</si>
  <si>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</si>
  <si>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</si>
  <si>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</si>
  <si>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</si>
  <si>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</si>
  <si>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</si>
  <si>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</si>
  <si>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</si>
  <si>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</si>
  <si>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</si>
  <si>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</si>
  <si>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</si>
  <si>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</si>
  <si>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</si>
  <si>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</si>
  <si>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</si>
  <si>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</si>
  <si>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</si>
  <si>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</si>
  <si>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</si>
  <si>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</si>
  <si>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</si>
  <si>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</si>
  <si>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</si>
  <si>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</si>
  <si>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</si>
  <si>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</si>
  <si>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</si>
  <si>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</si>
  <si>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</si>
  <si>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</si>
  <si>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</si>
  <si>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</si>
  <si>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</si>
  <si>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</si>
  <si>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</si>
  <si>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</si>
  <si>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</si>
  <si>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</si>
  <si>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</si>
  <si>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</si>
  <si>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</si>
  <si>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</si>
  <si>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</si>
  <si>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</si>
  <si>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</si>
  <si>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</si>
  <si>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</si>
  <si>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</si>
  <si>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</si>
  <si>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</si>
  <si>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</si>
  <si>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</si>
  <si>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</si>
  <si>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</si>
  <si>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</si>
  <si>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</si>
  <si>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</si>
  <si>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</si>
  <si>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</si>
  <si>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</si>
  <si>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</si>
  <si>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</si>
  <si>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</si>
  <si>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</si>
  <si>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</si>
  <si>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</si>
  <si>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</si>
  <si>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</si>
  <si>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</si>
  <si>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</si>
  <si>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</si>
  <si>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</si>
  <si>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</si>
  <si>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</si>
  <si>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</si>
  <si>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</si>
  <si>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</si>
  <si>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</si>
  <si>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</si>
  <si>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</si>
  <si>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</si>
  <si>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</si>
  <si>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</si>
  <si>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</si>
  <si>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</si>
  <si>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</si>
  <si>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</si>
  <si>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</si>
  <si>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</si>
  <si>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</si>
  <si>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</si>
  <si>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</si>
  <si>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</si>
  <si>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</si>
  <si>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</si>
  <si>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</si>
  <si>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</si>
  <si>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</si>
  <si>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</si>
  <si>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</si>
  <si>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</si>
  <si>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</si>
  <si>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</si>
  <si>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</si>
  <si>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</si>
  <si>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</si>
  <si>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</si>
  <si>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</si>
  <si>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</si>
  <si>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</si>
  <si>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</si>
  <si>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</si>
  <si>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</si>
  <si>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</si>
  <si>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</si>
  <si>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</si>
  <si>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</si>
  <si>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</si>
  <si>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</si>
  <si>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</si>
  <si>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</si>
  <si>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</si>
  <si>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</si>
  <si>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</si>
  <si>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</si>
  <si>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</si>
  <si>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</si>
  <si>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</si>
  <si>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</si>
  <si>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</si>
  <si>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</si>
  <si>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</si>
  <si>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</si>
  <si>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</si>
  <si>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</si>
  <si>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</si>
  <si>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</si>
  <si>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</si>
  <si>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</si>
  <si>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</si>
  <si>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</si>
  <si>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</si>
  <si>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</si>
  <si>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</si>
  <si>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</si>
  <si>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</si>
  <si>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</si>
  <si>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</si>
  <si>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</si>
  <si>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</si>
  <si>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</si>
  <si>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</si>
  <si>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</si>
  <si>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</si>
  <si>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</si>
  <si>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</si>
  <si>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</si>
  <si>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</si>
  <si>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</si>
  <si>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</si>
  <si>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</si>
  <si>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</si>
  <si>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</si>
  <si>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</si>
  <si>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</si>
  <si>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</si>
  <si>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</si>
  <si>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</si>
  <si>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</si>
  <si>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</si>
  <si>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</si>
  <si>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</si>
  <si>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</si>
  <si>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</si>
  <si>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</si>
  <si>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</si>
  <si>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</si>
  <si>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</si>
  <si>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</si>
  <si>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</si>
  <si>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</si>
  <si>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</si>
  <si>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</si>
  <si>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</si>
  <si>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</si>
  <si>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</si>
  <si>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</si>
  <si>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</si>
  <si>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</si>
  <si>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</si>
  <si>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</si>
  <si>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</si>
  <si>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</si>
  <si>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</si>
  <si>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</si>
  <si>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</si>
  <si>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</si>
  <si>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</si>
  <si>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</si>
  <si>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</si>
  <si>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</si>
  <si>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</si>
  <si>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</si>
  <si>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</si>
  <si>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</si>
  <si>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</si>
  <si>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</si>
  <si>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</si>
  <si>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</si>
  <si>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</si>
  <si>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</si>
  <si>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</si>
  <si>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</si>
  <si>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</si>
  <si>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</si>
  <si>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</si>
  <si>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</si>
  <si>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</si>
  <si>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</si>
  <si>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</si>
  <si>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</si>
  <si>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</si>
  <si>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</si>
  <si>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</si>
  <si>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</si>
  <si>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</si>
  <si>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</si>
  <si>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</si>
  <si>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</si>
  <si>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</si>
  <si>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</si>
  <si>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</si>
  <si>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</si>
  <si>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</si>
  <si>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</si>
  <si>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</si>
  <si>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</si>
  <si>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</si>
  <si>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</si>
  <si>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</si>
  <si>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</si>
  <si>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</si>
  <si>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</si>
  <si>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</si>
  <si>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</si>
  <si>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</si>
  <si>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</si>
  <si>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</si>
  <si>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</si>
  <si>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</si>
  <si>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</si>
  <si>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</si>
  <si>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</si>
  <si>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</si>
  <si>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</si>
  <si>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</si>
  <si>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</si>
  <si>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</si>
  <si>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</si>
  <si>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</si>
  <si>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</si>
  <si>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</si>
  <si>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</si>
  <si>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</si>
  <si>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</si>
  <si>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</si>
  <si>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</si>
  <si>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</si>
  <si>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</si>
  <si>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</si>
  <si>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</si>
  <si>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</si>
  <si>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</si>
  <si>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</si>
  <si>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</si>
  <si>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</si>
  <si>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</si>
  <si>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</si>
  <si>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</si>
  <si>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</si>
  <si>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</si>
  <si>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</si>
  <si>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</si>
  <si>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</si>
  <si>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</si>
  <si>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</si>
  <si>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</si>
  <si>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</si>
  <si>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</si>
  <si>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</si>
  <si>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</si>
  <si>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</si>
  <si>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</si>
  <si>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</si>
  <si>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</si>
  <si>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</si>
  <si>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</si>
  <si>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</si>
  <si>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</si>
  <si>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</si>
  <si>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</si>
  <si>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</si>
  <si>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</si>
  <si>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</si>
  <si>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</si>
  <si>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</si>
  <si>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</si>
  <si>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</si>
  <si>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</si>
  <si>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</si>
  <si>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</si>
  <si>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</si>
  <si>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</si>
  <si>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</si>
  <si>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</si>
  <si>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</si>
  <si>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</si>
  <si>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</si>
  <si>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</si>
  <si>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</si>
  <si>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</si>
  <si>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</si>
  <si>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</si>
  <si>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</si>
  <si>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</si>
  <si>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</si>
  <si>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</si>
  <si>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</si>
  <si>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</si>
  <si>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</si>
  <si>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</si>
  <si>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</si>
  <si>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</si>
  <si>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</si>
  <si>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</si>
  <si>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</si>
  <si>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</si>
  <si>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</si>
  <si>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</si>
  <si>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</si>
  <si>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</si>
  <si>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</si>
  <si>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</si>
  <si>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</si>
  <si>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</si>
  <si>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</si>
  <si>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</si>
  <si>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</si>
  <si>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</si>
  <si>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</si>
  <si>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</si>
  <si>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</si>
  <si>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</si>
  <si>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</si>
  <si>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</si>
  <si>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</si>
  <si>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</si>
  <si>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</si>
  <si>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</si>
  <si>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</si>
  <si>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</si>
  <si>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</si>
  <si>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</si>
  <si>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</si>
  <si>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</si>
  <si>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</si>
  <si>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</si>
  <si>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</si>
  <si>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</si>
  <si>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</si>
  <si>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</si>
  <si>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</si>
  <si>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</si>
  <si>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</si>
  <si>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</si>
  <si>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</si>
  <si>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</si>
  <si>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</si>
  <si>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</si>
  <si>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</si>
  <si>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</si>
  <si>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</si>
  <si>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</si>
  <si>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</si>
  <si>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</si>
  <si>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</si>
  <si>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</si>
  <si>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</si>
  <si>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</si>
  <si>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</si>
  <si>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</si>
  <si>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</si>
  <si>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</si>
  <si>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</si>
  <si>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</si>
  <si>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</si>
  <si>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</si>
  <si>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</si>
  <si>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</si>
  <si>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</si>
  <si>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</si>
  <si>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</si>
  <si>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</si>
  <si>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</si>
  <si>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</si>
  <si>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</si>
  <si>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</si>
  <si>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</si>
  <si>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</si>
  <si>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</si>
  <si>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</si>
  <si>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</si>
  <si>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</si>
  <si>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</si>
  <si>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</si>
  <si>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</si>
  <si>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</si>
  <si>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</si>
  <si>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</si>
  <si>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</si>
  <si>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</si>
  <si>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</si>
  <si>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</si>
  <si>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</si>
  <si>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</si>
  <si>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</si>
  <si>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</si>
  <si>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</si>
  <si>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</si>
  <si>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</si>
  <si>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</si>
  <si>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</si>
  <si>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</si>
  <si>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</si>
  <si>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</si>
  <si>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</si>
  <si>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</si>
  <si>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</si>
  <si>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</si>
  <si>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</si>
  <si>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</si>
  <si>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</si>
  <si>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</si>
  <si>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</si>
  <si>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</si>
  <si>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</si>
  <si>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</si>
  <si>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</si>
  <si>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</si>
  <si>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</si>
  <si>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</si>
  <si>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</si>
  <si>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</si>
  <si>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</si>
  <si>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</si>
  <si>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</si>
  <si>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</si>
  <si>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</si>
  <si>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</si>
  <si>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</si>
  <si>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</si>
  <si>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</si>
  <si>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</si>
  <si>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</si>
  <si>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</si>
  <si>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</si>
  <si>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</si>
  <si>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</si>
  <si>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</si>
  <si>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</si>
  <si>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</si>
  <si>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</si>
  <si>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</si>
  <si>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</si>
  <si>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</si>
  <si>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</si>
  <si>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</si>
  <si>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</si>
  <si>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</si>
  <si>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</si>
  <si>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</si>
  <si>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</si>
  <si>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</si>
  <si>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</si>
  <si>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</si>
  <si>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</si>
  <si>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</si>
  <si>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</si>
  <si>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</si>
  <si>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</si>
  <si>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</si>
  <si>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</si>
  <si>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</si>
  <si>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</si>
  <si>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</si>
  <si>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</si>
  <si>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</si>
  <si>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</si>
  <si>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</si>
  <si>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</si>
  <si>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</si>
  <si>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</si>
  <si>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</si>
  <si>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</si>
  <si>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</si>
  <si>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</si>
  <si>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</si>
  <si>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</si>
  <si>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</si>
  <si>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</si>
  <si>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</si>
  <si>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</si>
  <si>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</si>
  <si>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</si>
  <si>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</si>
  <si>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</si>
  <si>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</si>
  <si>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</si>
  <si>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</si>
  <si>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</si>
  <si>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</si>
  <si>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</si>
  <si>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</si>
  <si>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</si>
  <si>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</si>
  <si>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</si>
  <si>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</si>
  <si>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</si>
  <si>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</si>
  <si>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</si>
  <si>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</si>
  <si>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</si>
  <si>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</si>
  <si>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</si>
  <si>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</si>
  <si>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</si>
  <si>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</si>
  <si>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</si>
  <si>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</si>
  <si>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</si>
  <si>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</si>
  <si>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</si>
  <si>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</si>
  <si>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</si>
  <si>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</si>
  <si>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</si>
  <si>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</si>
  <si>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</si>
  <si>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</si>
  <si>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</si>
  <si>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</si>
  <si>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</si>
  <si>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</si>
  <si>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</si>
  <si>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</si>
  <si>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</si>
  <si>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</si>
  <si>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</si>
  <si>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</si>
  <si>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</si>
  <si>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</si>
  <si>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</si>
  <si>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</si>
  <si>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</si>
  <si>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</si>
  <si>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</si>
  <si>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</si>
  <si>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</si>
  <si>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</si>
  <si>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</si>
  <si>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</si>
  <si>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</si>
  <si>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</si>
  <si>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</si>
  <si>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</si>
  <si>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</si>
  <si>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</si>
  <si>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</si>
  <si>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</si>
  <si>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</si>
  <si>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</si>
  <si>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</si>
  <si>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</si>
  <si>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</si>
  <si>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</si>
  <si>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</si>
  <si>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</si>
  <si>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</si>
  <si>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</si>
  <si>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</si>
  <si>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</si>
  <si>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</si>
  <si>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</si>
  <si>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</si>
  <si>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</si>
  <si>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</si>
  <si>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</si>
  <si>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</si>
  <si>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</si>
  <si>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</si>
  <si>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</si>
  <si>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</si>
  <si>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</si>
  <si>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</si>
  <si>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</si>
  <si>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</si>
  <si>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</si>
  <si>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</si>
  <si>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</si>
  <si>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</si>
  <si>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</si>
  <si>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</si>
  <si>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</si>
  <si>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</si>
  <si>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</si>
  <si>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</si>
  <si>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</si>
  <si>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</si>
  <si>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</si>
  <si>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</si>
  <si>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</si>
  <si>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</si>
  <si>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</si>
  <si>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</si>
  <si>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</si>
  <si>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</si>
  <si>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</si>
  <si>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</si>
  <si>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</si>
  <si>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</si>
  <si>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</si>
  <si>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</si>
  <si>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</si>
  <si>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</si>
  <si>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</si>
  <si>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</si>
  <si>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</si>
  <si>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</si>
  <si>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</si>
  <si>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</si>
  <si>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</si>
  <si>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</si>
  <si>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</si>
  <si>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</si>
  <si>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</si>
  <si>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</si>
  <si>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</si>
  <si>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</si>
  <si>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</si>
  <si>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</si>
  <si>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</si>
  <si>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</si>
  <si>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</si>
  <si>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</si>
  <si>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</si>
  <si>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</si>
  <si>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</si>
  <si>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</si>
  <si>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</si>
  <si>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</si>
  <si>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</si>
  <si>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</si>
  <si>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</si>
  <si>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</si>
  <si>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</si>
  <si>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</si>
  <si>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</si>
  <si>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</si>
  <si>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</si>
  <si>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</si>
  <si>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</si>
  <si>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</si>
  <si>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</si>
  <si>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</si>
  <si>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</si>
  <si>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</si>
  <si>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</si>
  <si>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</si>
  <si>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</si>
  <si>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</si>
  <si>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</si>
  <si>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</si>
  <si>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</si>
  <si>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</si>
  <si>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</si>
  <si>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</si>
  <si>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</si>
  <si>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</si>
  <si>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</si>
  <si>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</si>
  <si>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</si>
  <si>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</si>
  <si>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</si>
  <si>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</si>
  <si>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</si>
  <si>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</si>
  <si>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</si>
  <si>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</si>
  <si>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</si>
  <si>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</si>
  <si>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</si>
  <si>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</si>
  <si>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</si>
  <si>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</si>
  <si>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</si>
  <si>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</si>
  <si>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</si>
  <si>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</si>
  <si>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</si>
  <si>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</si>
  <si>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</si>
  <si>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</si>
  <si>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</si>
  <si>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</si>
  <si>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</si>
  <si>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</si>
  <si>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</si>
  <si>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</si>
  <si>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</si>
  <si>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</si>
  <si>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</si>
  <si>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</si>
  <si>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</si>
  <si>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</si>
  <si>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</si>
  <si>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</si>
  <si>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</si>
  <si>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</si>
  <si>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</si>
  <si>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</si>
  <si>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</si>
  <si>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</si>
  <si>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</si>
  <si>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</si>
  <si>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</si>
  <si>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</si>
  <si>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</si>
  <si>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</si>
  <si>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</si>
  <si>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</si>
  <si>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</si>
  <si>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</si>
  <si>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</si>
  <si>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</si>
  <si>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</si>
  <si>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</si>
  <si>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</si>
  <si>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</si>
  <si>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</si>
  <si>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</si>
  <si>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</si>
  <si>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</si>
  <si>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</si>
  <si>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</si>
  <si>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</si>
  <si>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</si>
  <si>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</si>
  <si>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</si>
  <si>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</si>
  <si>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</si>
  <si>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</si>
  <si>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</si>
  <si>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</si>
  <si>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</si>
  <si>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</si>
  <si>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</si>
  <si>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</si>
  <si>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</si>
  <si>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</si>
  <si>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</si>
  <si>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</si>
  <si>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</si>
  <si>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</si>
  <si>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</si>
  <si>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</si>
  <si>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</si>
  <si>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</si>
  <si>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</si>
  <si>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</si>
  <si>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</si>
  <si>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</si>
  <si>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</si>
  <si>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</si>
  <si>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</si>
  <si>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</si>
  <si>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</si>
  <si>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</si>
  <si>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</si>
  <si>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</si>
  <si>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</si>
  <si>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</si>
  <si>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</si>
  <si>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</si>
  <si>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</si>
  <si>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</si>
  <si>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</si>
  <si>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</si>
  <si>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</si>
  <si>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</si>
  <si>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</si>
  <si>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</si>
  <si>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</si>
  <si>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</si>
  <si>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</si>
  <si>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</si>
  <si>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</si>
  <si>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</si>
  <si>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</si>
  <si>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</si>
  <si>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</si>
  <si>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</si>
  <si>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</si>
  <si>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</si>
  <si>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</si>
  <si>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</si>
  <si>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</si>
  <si>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</si>
  <si>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</si>
  <si>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</si>
  <si>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</si>
  <si>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</si>
  <si>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</si>
  <si>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</si>
  <si>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</si>
  <si>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</si>
  <si>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</si>
  <si>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</si>
  <si>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</si>
  <si>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</si>
  <si>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</si>
  <si>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</si>
  <si>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</si>
  <si>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</si>
  <si>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</si>
  <si>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</si>
  <si>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</si>
  <si>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</si>
  <si>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</si>
  <si>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</si>
  <si>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</si>
  <si>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</si>
  <si>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</si>
  <si>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</si>
  <si>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</si>
  <si>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</si>
  <si>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</si>
  <si>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</si>
  <si>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</si>
  <si>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</si>
  <si>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</si>
  <si>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</si>
  <si>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</si>
  <si>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</si>
  <si>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</si>
  <si>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</si>
  <si>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</si>
  <si>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</si>
  <si>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</si>
  <si>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</si>
  <si>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</si>
  <si>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</si>
  <si>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</si>
  <si>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</si>
  <si>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</si>
  <si>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</si>
  <si>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</si>
  <si>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</si>
  <si>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</si>
  <si>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</si>
  <si>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</si>
  <si>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</si>
  <si>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</si>
  <si>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</si>
  <si>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</si>
  <si>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</si>
  <si>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</si>
  <si>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</si>
  <si>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</si>
  <si>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</si>
  <si>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</si>
  <si>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</si>
  <si>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</si>
  <si>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</si>
  <si>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</si>
  <si>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</si>
  <si>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</si>
  <si>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</si>
  <si>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</si>
  <si>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</si>
  <si>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</si>
  <si>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</si>
  <si>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</si>
  <si>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</si>
  <si>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</si>
  <si>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</si>
  <si>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</si>
  <si>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</si>
  <si>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</si>
  <si>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</si>
  <si>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</si>
  <si>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</si>
  <si>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</si>
  <si>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</si>
  <si>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</si>
  <si>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</si>
  <si>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</si>
  <si>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</si>
  <si>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</si>
  <si>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</si>
  <si>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</si>
  <si>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</si>
  <si>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</si>
  <si>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</si>
  <si>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</si>
  <si>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</si>
  <si>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</si>
  <si>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</si>
  <si>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</si>
  <si>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</si>
  <si>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</si>
  <si>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</si>
  <si>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</si>
  <si>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</si>
  <si>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</si>
  <si>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</si>
  <si>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</si>
  <si>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</si>
  <si>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</si>
  <si>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</si>
  <si>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</si>
  <si>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</si>
  <si>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</si>
  <si>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</si>
  <si>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</si>
  <si>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</si>
  <si>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</si>
  <si>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</si>
  <si>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</si>
  <si>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</si>
  <si>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</si>
  <si>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</si>
  <si>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</si>
  <si>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</si>
  <si>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</si>
  <si>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</si>
  <si>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</si>
  <si>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</si>
  <si>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</si>
  <si>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</si>
  <si>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</si>
  <si>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</si>
  <si>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</si>
  <si>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</si>
  <si>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</si>
  <si>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</si>
  <si>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</si>
  <si>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</si>
  <si>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</si>
  <si>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</si>
  <si>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</si>
  <si>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</si>
  <si>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</si>
  <si>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</si>
  <si>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</si>
  <si>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</si>
  <si>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</si>
  <si>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</si>
  <si>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</si>
  <si>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</si>
  <si>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</si>
  <si>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</si>
  <si>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</si>
  <si>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</si>
  <si>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</si>
  <si>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</si>
  <si>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</si>
  <si>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</si>
  <si>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</si>
  <si>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</si>
  <si>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</si>
  <si>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</si>
  <si>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</si>
  <si>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</si>
  <si>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</si>
  <si>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</si>
  <si>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</si>
  <si>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</si>
  <si>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</si>
  <si>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</si>
  <si>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</si>
  <si>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</si>
  <si>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</si>
  <si>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</si>
  <si>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</si>
  <si>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</si>
  <si>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</si>
  <si>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</si>
  <si>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</si>
  <si>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</si>
  <si>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</si>
  <si>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</si>
  <si>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</si>
  <si>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</si>
  <si>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</si>
  <si>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</si>
  <si>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</si>
  <si>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</si>
  <si>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</si>
  <si>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</si>
  <si>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</si>
  <si>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</si>
  <si>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</si>
  <si>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</si>
  <si>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</si>
  <si>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</si>
  <si>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</si>
  <si>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</si>
  <si>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</si>
  <si>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</si>
  <si>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</si>
  <si>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</si>
  <si>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</si>
  <si>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</si>
  <si>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</si>
  <si>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</si>
  <si>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</si>
  <si>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</si>
  <si>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</si>
  <si>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</si>
  <si>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</si>
  <si>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</si>
  <si>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</si>
  <si>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</si>
  <si>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</si>
  <si>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</si>
  <si>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</si>
  <si>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</si>
  <si>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</si>
  <si>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</si>
  <si>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</si>
  <si>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</si>
  <si>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</si>
  <si>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</si>
  <si>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</si>
  <si>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</si>
  <si>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</si>
  <si>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</si>
  <si>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</si>
  <si>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</si>
  <si>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</si>
  <si>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</si>
  <si>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</si>
  <si>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</si>
  <si>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</si>
  <si>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</si>
  <si>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</si>
  <si>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</si>
  <si>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</si>
  <si>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</si>
  <si>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</si>
  <si>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</si>
  <si>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</si>
  <si>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</si>
  <si>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</si>
  <si>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</si>
  <si>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</si>
  <si>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</si>
  <si>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</si>
  <si>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</si>
  <si>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</si>
  <si>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</si>
  <si>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</si>
  <si>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</si>
  <si>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</si>
  <si>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</si>
  <si>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</si>
  <si>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</si>
  <si>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</si>
  <si>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</si>
  <si>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</si>
  <si>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</si>
  <si>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</si>
  <si>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</si>
  <si>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</si>
  <si>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</si>
  <si>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</si>
  <si>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</si>
  <si>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</si>
  <si>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</si>
  <si>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</si>
  <si>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</si>
  <si>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</si>
  <si>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</si>
  <si>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</si>
  <si>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</si>
  <si>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</si>
  <si>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</si>
  <si>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</si>
  <si>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</si>
  <si>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</si>
  <si>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</si>
  <si>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</si>
  <si>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</si>
  <si>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</si>
  <si>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</si>
  <si>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</si>
  <si>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</si>
  <si>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</si>
  <si>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</si>
  <si>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</si>
  <si>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</si>
  <si>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</si>
  <si>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</si>
  <si>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</si>
  <si>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</si>
  <si>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</si>
  <si>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</si>
  <si>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</si>
  <si>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</si>
  <si>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</si>
  <si>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</si>
  <si>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</si>
  <si>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</si>
  <si>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</si>
  <si>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</si>
  <si>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</si>
  <si>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</si>
  <si>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</si>
  <si>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</si>
  <si>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</si>
  <si>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</si>
  <si>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</si>
  <si>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</si>
  <si>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</si>
  <si>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</si>
  <si>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</si>
  <si>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</si>
  <si>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</si>
  <si>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</si>
  <si>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</si>
  <si>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</si>
  <si>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</si>
  <si>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</si>
  <si>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</si>
  <si>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</si>
  <si>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</si>
  <si>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</si>
  <si>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</si>
  <si>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</si>
  <si>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</si>
  <si>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</si>
  <si>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</si>
  <si>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</si>
  <si>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</si>
  <si>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</si>
  <si>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</si>
  <si>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</si>
  <si>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</si>
  <si>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</si>
  <si>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</si>
  <si>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</si>
  <si>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</si>
  <si>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</si>
  <si>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</si>
  <si>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</si>
  <si>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</si>
  <si>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</si>
  <si>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</si>
  <si>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</si>
  <si>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</si>
  <si>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</si>
  <si>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</si>
  <si>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</si>
  <si>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</si>
  <si>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</si>
  <si>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</si>
  <si>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</si>
  <si>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</si>
  <si>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</si>
  <si>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</si>
  <si>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</si>
  <si>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</si>
  <si>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</si>
  <si>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</si>
  <si>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</si>
  <si>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</si>
  <si>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</si>
  <si>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</si>
  <si>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</si>
  <si>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</si>
  <si>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</si>
  <si>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</si>
  <si>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</si>
  <si>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</si>
  <si>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</si>
  <si>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</si>
  <si>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</si>
  <si>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</si>
  <si>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</si>
  <si>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</si>
  <si>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</si>
  <si>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</si>
  <si>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</si>
  <si>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</si>
  <si>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</si>
  <si>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</si>
  <si>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</si>
  <si>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</si>
  <si>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</si>
  <si>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</si>
  <si>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</si>
  <si>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</si>
  <si>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</si>
  <si>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</si>
  <si>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</si>
  <si>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</si>
  <si>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</si>
  <si>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</si>
  <si>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</si>
  <si>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</si>
  <si>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</si>
  <si>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</si>
  <si>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</si>
  <si>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</si>
  <si>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</si>
  <si>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</si>
  <si>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</si>
  <si>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</si>
  <si>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</si>
  <si>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</si>
  <si>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</si>
  <si>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</si>
  <si>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</si>
  <si>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</si>
  <si>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</si>
  <si>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</si>
  <si>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</si>
  <si>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</si>
  <si>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</si>
  <si>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</si>
  <si>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</si>
  <si>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</si>
  <si>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</si>
  <si>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</si>
  <si>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</si>
  <si>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</si>
  <si>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</si>
  <si>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</si>
  <si>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</si>
  <si>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</si>
  <si>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</si>
  <si>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</si>
  <si>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</si>
  <si>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</si>
  <si>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</si>
  <si>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</si>
  <si>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</si>
  <si>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</si>
  <si>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</si>
  <si>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</si>
  <si>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</si>
  <si>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</si>
  <si>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</si>
  <si>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</si>
  <si>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</si>
  <si>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</si>
  <si>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</si>
  <si>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</si>
  <si>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</si>
  <si>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</si>
  <si>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</si>
  <si>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</si>
  <si>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</si>
  <si>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</si>
  <si>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</si>
  <si>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</si>
  <si>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</si>
  <si>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</si>
  <si>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</si>
  <si>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</si>
  <si>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</si>
  <si>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</si>
  <si>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</si>
  <si>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</si>
  <si>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</si>
  <si>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</si>
  <si>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</si>
  <si>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</si>
  <si>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</si>
  <si>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</si>
  <si>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</si>
  <si>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</si>
  <si>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</si>
  <si>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</si>
  <si>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</si>
  <si>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</si>
  <si>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</si>
  <si>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</si>
  <si>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</si>
  <si>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</si>
  <si>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</si>
  <si>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</si>
  <si>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</si>
  <si>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</si>
  <si>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</si>
  <si>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</si>
  <si>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</si>
  <si>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</si>
  <si>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</si>
  <si>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</si>
  <si>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</si>
  <si>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</si>
  <si>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</si>
  <si>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</si>
  <si>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</si>
  <si>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</si>
  <si>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</si>
  <si>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</si>
  <si>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</si>
  <si>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</si>
  <si>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</si>
  <si>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</si>
  <si>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</si>
  <si>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</si>
  <si>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</si>
  <si>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</si>
  <si>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</si>
  <si>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</si>
  <si>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</si>
  <si>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</si>
  <si>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</si>
  <si>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</si>
  <si>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</si>
  <si>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</si>
  <si>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</si>
  <si>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</si>
  <si>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</si>
  <si>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</si>
  <si>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</si>
  <si>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</si>
  <si>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</si>
  <si>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</si>
  <si>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</si>
  <si>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</si>
  <si>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</si>
  <si>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</si>
  <si>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</si>
  <si>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</si>
  <si>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</si>
  <si>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</si>
  <si>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</si>
  <si>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</si>
  <si>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</si>
  <si>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</si>
  <si>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</si>
  <si>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</si>
  <si>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</si>
  <si>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</si>
  <si>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</si>
  <si>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</si>
  <si>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</si>
  <si>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</si>
  <si>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</si>
  <si>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</si>
  <si>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</si>
  <si>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</si>
  <si>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</si>
  <si>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</si>
  <si>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</si>
  <si>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</si>
  <si>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</si>
  <si>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</si>
  <si>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</si>
  <si>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</si>
  <si>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</si>
  <si>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</si>
  <si>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</si>
  <si>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</si>
  <si>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</si>
  <si>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</si>
  <si>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</si>
  <si>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</si>
  <si>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</si>
  <si>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</si>
  <si>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</si>
  <si>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</si>
  <si>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</si>
  <si>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</si>
  <si>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</si>
  <si>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</si>
  <si>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</si>
  <si>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</si>
  <si>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</si>
  <si>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</si>
  <si>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</si>
  <si>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</si>
  <si>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</si>
  <si>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</si>
  <si>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</si>
  <si>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</si>
  <si>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</si>
  <si>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</si>
  <si>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</si>
  <si>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PCM-20251105-00000829</t>
  </si>
  <si>
    <t>(No connection to unit)  TE Team facing access issue as team  found door is closed and the owner not responding to the calls</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</si>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</sst>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303.55282685185375</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9.8139351852296386E-2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45966.50125277778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45966.50125277778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45966.50125277778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45966.50125277778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45966.50125277778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45966.50125277778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45966.50125277778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45966.50125277778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45966.50125277778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45966.50125277778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45966.50125277778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45966.50125277778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45966.50125277778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45966.50125277778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45966.50125277778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45966.50125277778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45966.50125277778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45966.50125277778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45966.50125277778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45966.50125277778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45966.50125277778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45966.50125277778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45966.50125277778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45966.50125277778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45966.50125277778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45966.50125277778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45966.50125277778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45966.50125277778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45966.50125277778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45966.50125277778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45966.50125277778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45966.50125277778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45966.50125277778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45966.50125277778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45966.50125277778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45966.50125277778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45966.50125277778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45966.50125277778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45966.50125277778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45966.50125277778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45966.50125277778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45966.50125277778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45966.50125277778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45966.50125277778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45966.50125277778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45966.50125277778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45966.50125277778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45966.50125277778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45966.50125277778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45966.50125277778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45966.50125277778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45966.50125277778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45966.50125277778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45966.50125277778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45966.50125277778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45966.50125277778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45966.50125277778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45966.50125277778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45966.50125277778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45966.50125277778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45966.50125277778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45966.50125277778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45966.50125277778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45966.50125277778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45966.50125277778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45966.50125277778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45966.50125277778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45966.50125277778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45966.50125277778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45966.50125277778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45966.50125277778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45966.50125277778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45966.50125277778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45966.50125277778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45966.50125277778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45966.50125277778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45966.50125277778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45966.50125277778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45966.50125277778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45966.50125277778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45966.50125277778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45966.50125277778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45966.50125277778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45966.50125277778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45966.50125277778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45966.50125277778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45966.50125277778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45966.50125277778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45966.50125277778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45966.50125277778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141.50141481481842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7.7591694444490713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45966.50125277778</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45966.50125277778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45966.50125277778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45966.50125277778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45966.50125277778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45966.50125277778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45966.50125277778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45966.50125277778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45966.50125277778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45966.50125277778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45966.50125277778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45966.50125277778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45966.50125277778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45966.50125277778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45966.50125277778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45966.50125277778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45966.50125277778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45966.50125277778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45966.50125277778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45966.50125277778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45966.50125277778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45966.50125277778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45966.50125277778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45966.50125277778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45966.50125277778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45966.50125277778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45966.50125277778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45966.50125277778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45966.50125277778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45966.50125277778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45966.50125277778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45966.50125277778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45966.50125277778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45966.50125277778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45966.50125277778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45966.50125277778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45966.50125277778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45966.50125277778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45966.50125277778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45966.50125277778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45966.50125277778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45966.50125277778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45966.50125277778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45966.50125277778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45966.50125277778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45966.50125277778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45966.50125277778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45966.50125277778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45966.50125277778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45966.50125277778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45966.50125277778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45966.50125277778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45966.50125277778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45966.50125277778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45966.50125277778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45966.50125277778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45966.50125277778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45966.50125277778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45966.50125277778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45966.50125277778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45966.50125277778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45966.50125277778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45966.50125277778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45966.50125277778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45966.50125277778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45966.50125277778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45966.50125277778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45966.50125277778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45966.50125277778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45966.50125277778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45966.50125277778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45966.50125277778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45966.50125277778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45966.50125277778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45966.50125277778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45966.50125277778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45966.50125277778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45966.50125277778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45966.50125277778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45966.50125277778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45966.50125277778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45966.50125277778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45966.50125277778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45966.50125277778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45966.50125277778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45966.50125277778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45966.50125277778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45966.50125277778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45966.50125277778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45966.50125277778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45966.50125277778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45966.50125277778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45966.50125277778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45966.50125277778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45966.50125277778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45966.50125277778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45966.50125277778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45966.50125277778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45966.50125277778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45966.50125277778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45966.50125277778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45966.50125277778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45966.50125277778</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0.13638009259739192</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45966.50125277778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45966.50125277778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45966.50125277778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45966.50125277778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45966.50125277778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45966.50125277778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45966.50125277778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45966.50125277778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45966.50125277778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45966.50125277778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45966.50125277778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45966.50125277778</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45966.50125277778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45966.50125277778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45966.50125277778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45966.50125277778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45966.50125277778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45966.50125277778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45966.50125277778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45966.50125277778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45966.50125277778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45966.50125277778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45966.50125277778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45966.50125277778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45966.50125277778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45966.50125277778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45966.50125277778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45966.50125277778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45966.50125277778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45966.50125277778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45966.50125277778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45966.50125277778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45966.50125277778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45966.50125277778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45966.50125277778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45966.50125277778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45966.50125277778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45966.50125277778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45966.50125277778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45966.50125277778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45966.50125277778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45966.50125277778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45966.50125277778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45966.50125277778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45966.50125277778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45966.50125277778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45966.50125277778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45966.50125277778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45966.50125277778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45966.50125277778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45966.50125277778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45966.50125277778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45966.50125277778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45966.50125277778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45966.50125277778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45966.50125277778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45966.50125277778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45966.50125277778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45966.50125277778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45966.50125277778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45966.50125277778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45966.50125277778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45966.50125277778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45966.50125277778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45966.50125277778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45966.50125277778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45966.50125277778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45966.50125277778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45966.50125277778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45966.50125277778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45966.50125277778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45966.50125277778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45966.50125277778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45966.50125277778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45966.50125277778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45966.50125277778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45966.50125277778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45966.50125277778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45966.50125277778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45966.50125277778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45966.50125277778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45966.50125277778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45966.50125277778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45966.50125277778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45966.50125277778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45966.50125277778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45966.50125277778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45966.50125277778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45966.50125277778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45966.50125277778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45966.50125277778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45966.50125277778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45966.50125277778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45966.50125277778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45966.50125277778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45966.50125277778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45966.50125277778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45966.50125277778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45966.50125277778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45966.50125277778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45966.50125277778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45966.50125277778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45966.50125277778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45966.50125277778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45966.50125277778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45966.50125277778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45966.50125277778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45966.50125277778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45966.50125277778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45966.50125277778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45966.50125277778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45966.50125277778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45966.50125277778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45966.50125277778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45966.50125277778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45966.50125277778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45966.50125277778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45966.50125277778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45966.50125277778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45966.50125277778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45966.50125277778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45966.50125277778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45966.50125277778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45966.50125277778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45966.50125277778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45966.50125277778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45966.50125277778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45966.50125277778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45966.50125277778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45966.50125277778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45966.50125277778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45966.50125277778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45966.50125277778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45966.50125277778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45966.50125277778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45966.50125277778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45966.50125277778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45966.50125277778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45966.50125277778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45966.50125277778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45966.50125277778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45966.50125277778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45966.50125277778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45966.50125277778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45966.50125277778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45966.50125277778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45966.50125277778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45966.50125277778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45966.50125277778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45966.50125277778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45966.50125277778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45966.50125277778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45966.50125277778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45966.50125277778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45966.50125277778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45966.50125277778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45966.50125277778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45966.50125277778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45966.50125277778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45966.50125277778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45966.50125277778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45966.50125277778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45966.50125277778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45966.50125277778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45966.50125277778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45966.50125277778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45966.50125277778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45966.50125277778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45966.50125277778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45966.50125277778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45966.50125277778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45966.50125277778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45966.50125277778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45966.50125277778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45966.50125277778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45966.50125277778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45966.50125277778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45966.50125277778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45966.50125277778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45966.50125277778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45966.50125277778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45966.50125277778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45966.50125277778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45966.50125277778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45966.50125277778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45966.50125277778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45966.50125277778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45966.50125277778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45966.50125277778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45966.50125277778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45966.50125277778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45966.50125277778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45966.50125277778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45966.50125277778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45966.50125277778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45966.50125277778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45966.50125277778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45966.50125277778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45966.50125277778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45966.50125277778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45966.50125277778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45966.50125277778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45966.50125277778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45966.50125277778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45966.50125277778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45966.50125277778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45966.50125277778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45966.50125277778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45966.50125277778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45966.50125277778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45966.50125277778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45966.50125277778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45966.50125277778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45966.50125277778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45966.50125277778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45966.50125277778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45966.50125277778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45966.50125277778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45966.50125277778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45966.50125277778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45966.50125277778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45966.50125277778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45966.50125277778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45966.50125277778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45966.50125277778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45966.50125277778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45966.50125277778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45966.50125277778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45966.50125277778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45966.50125277778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45966.50125277778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45966.50125277778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45966.50125277778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45966.50125277778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45966.50125277778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45966.50125277778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45966.50125277778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45966.50125277778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45966.50125277778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45966.50125277778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45966.50125277778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45966.50125277778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45966.50125277778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45966.50125277778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45966.50125277778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45966.50125277778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45966.50125277778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45966.50125277778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45966.50125277778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45966.50125277778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45966.50125277778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45966.50125277778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45966.50125277778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45966.50125277778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45966.50125277778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45966.50125277778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45966.50125277778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45966.50125277778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45966.50125277778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45966.50125277778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45966.50125277778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45966.50125277778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45966.50125277778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45966.50125277778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45966.50125277778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45966.50125277778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45966.50125277778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45966.50125277778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45966.50125277778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45966.50125277778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45966.50125277778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45966.50125277778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45966.50125277778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45966.50125277778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45966.50125277778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45966.50125277778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45966.50125277778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45966.50125277778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45966.50125277778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45966.50125277778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45966.50125277778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45966.50125277778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45966.50125277778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45966.50125277778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45966.50125277778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45966.50125277778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45966.50125277778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45966.50125277778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45966.50125277778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45966.50125277778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45966.50125277778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45966.50125277778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45966.50125277778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45966.50125277778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45966.50125277778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45966.50125277778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45966.50125277778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45966.50125277778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45966.50125277778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45966.50125277778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45966.50125277778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45966.50125277778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45966.50125277778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45966.50125277778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45966.50125277778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45966.50125277778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45966.50125277778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45966.50125277778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45966.50125277778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45966.50125277778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45966.50125277778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45966.50125277778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45966.50125277778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45966.50125277778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45966.50125277778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45966.50125277778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45966.50125277778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45966.50125277778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45966.50125277778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45966.50125277778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45966.50125277778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45966.50125277778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45966.50125277778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45966.50125277778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45966.50125277778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45966.50125277778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45966.50125277778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45966.50125277778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45966.50125277778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45966.50125277778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45966.50125277778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45966.50125277778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45966.50125277778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45966.50125277778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45966.50125277778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45966.50125277778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45966.50125277778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45966.50125277778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45966.50125277778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45966.50125277778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45966.50125277778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45966.50125277778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45966.50125277778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45966.50125277778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45966.50125277778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45966.50125277778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45966.50125277778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45966.50125277778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45966.50125277778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45966.50125277778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45966.50125277778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45966.50125277778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45966.50125277778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45966.50125277778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45966.50125277778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45966.50125277778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45966.50125277778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45966.50125277778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45966.50125277778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45966.50125277778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45966.50125277778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45966.50125277778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45966.50125277778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45966.50125277778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45966.50125277778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45966.50125277778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45966.50125277778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45966.50125277778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45966.50125277778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45966.50125277778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45966.50125277778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45966.50125277778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45966.50125277778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45966.50125277778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45966.50125277778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45966.50125277778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45966.50125277778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45966.50125277778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45966.50125277778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45966.50125277778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45966.50125277778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45966.50125277778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45966.50125277778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45966.50125277778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45966.50125277778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45966.50125277778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45966.50125277778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45966.50125277778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45966.50125277778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45966.50125277778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45966.50125277778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45966.50125277778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45966.50125277778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45966.50125277778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45966.50125277778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45966.50125277778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45966.50125277778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45966.50125277778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45966.50125277778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45966.50125277778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45966.50125277778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45966.50125277778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45966.50125277778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45966.50125277778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45966.50125277778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45966.50125277778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45966.50125277778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45966.50125277778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45966.50125277778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45966.50125277778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45966.50125277778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45966.50125277778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45966.50125277778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45966.50125277778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45966.50125277778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45966.50125277778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45966.50125277778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45966.50125277778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45966.50125277778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45966.50125277778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45966.50125277778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45966.50125277778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45966.50125277778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45966.50125277778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45966.50125277778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45966.50125277778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45966.50125277778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45966.50125277778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45966.50125277778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45966.50125277778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45966.50125277778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45966.50125277778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45966.50125277778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45966.50125277778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45966.50125277778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45966.50125277778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45966.50125277778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45966.50125277778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45966.50125277778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45966.50125277778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45966.50125277778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45966.50125277778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45966.50125277778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45966.50125277778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45966.50125277778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45966.50125277778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45966.50125277778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45966.50125277778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45966.50125277778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45966.50125277778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45966.50125277778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45966.50125277778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45966.50125277778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45966.50125277778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45966.50125277778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45966.50125277778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45966.50125277778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45966.50125277778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45966.50125277778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45966.50125277778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45966.50125277778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45966.50125277778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45966.50125277778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45966.50125277778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45966.50125277778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45966.50125277778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45966.50125277778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45966.50125277778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45966.50125277778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45966.50125277778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45966.50125277778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45966.50125277778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45966.50125277778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45966.50125277778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45966.50125277778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45966.50125277778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45966.50125277778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45966.50125277778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45966.50125277778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45966.50125277778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45966.50125277778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45966.50125277778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45966.50125277778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45966.50125277778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45966.50125277778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45966.50125277778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45966.50125277778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45966.50125277778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45966.50125277778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45966.50125277778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45966.50125277778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45966.50125277778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45966.50125277778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45966.50125277778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45966.50125277778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45966.50125277778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45966.50125277778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45966.50125277778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45966.50125277778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45966.50125277778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45966.50125277778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45966.50125277778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45966.50125277778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45966.50125277778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45966.50125277778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45966.50125277778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45966.50125277778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45966.50125277778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45966.50125277778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45966.50125277778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45966.50125277778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45966.50125277778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45966.50125277778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45966.50125277778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45966.50125277778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45966.50125277778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45966.50125277778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45966.50125277778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45966.50125277778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45966.50125277778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45966.50125277778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45966.50125277778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45966.50125277778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45966.50125277778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45966.50125277778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45966.50125277778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45966.50125277778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45966.50125277778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45966.50125277778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45966.50125277778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45966.50125277778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45966.50125277778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45966.50125277778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45966.50125277778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45966.50125277778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45966.50125277778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45966.50125277778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45966.50125277778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45966.50125277778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45966.50125277778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45966.50125277778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45966.50125277778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45966.50125277778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45966.50125277778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45966.50125277778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45966.50125277778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45966.50125277778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45966.50125277778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45966.50125277778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45966.50125277778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45966.50125277778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45966.50125277778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45966.50125277778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45966.50125277778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45966.50125277778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45966.50125277778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45966.50125277778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45966.50125277778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45966.50125277778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45966.50125277778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45966.50125277778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45966.50125277778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45966.50125277778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45966.50125277778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45966.50125277778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45966.50125277778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45966.50125277778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45966.50125277778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45966.50125277778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45966.50125277778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45966.50125277778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45966.50125277778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45966.50125277778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45966.50125277778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45966.50125277778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45966.50125277778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45966.50125277778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45966.50125277778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45966.50125277778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45966.50125277778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45966.50125277778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45966.50125277778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45966.50125277778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45966.50125277778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45966.50125277778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45966.50125277778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45966.50125277778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45966.50125277778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45966.50125277778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45966.50125277778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45966.50125277778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45966.50125277778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45966.50125277778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45966.50125277778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45966.50125277778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45966.50125277778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45966.50125277778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45966.50125277778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45966.50125277778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45966.50125277778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45966.50125277778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45966.50125277778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45966.50125277778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45966.50125277778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45966.50125277778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45966.50125277778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45966.50125277778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45966.50125277778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45966.50125277778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45966.50125277778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45966.50125277778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45966.50125277778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45966.50125277778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45966.50125277778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45966.50125277778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45966.50125277778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45966.50125277778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45966.50125277778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45966.50125277778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45966.50125277778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45966.50125277778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45966.50125277778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45966.50125277778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45966.50125277778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45966.50125277778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45966.50125277778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45966.50125277778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45966.50125277778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45966.50125277778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45966.50125277778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45966.50125277778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45966.50125277778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45966.50125277778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45966.50125277778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45966.50125277778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45966.50125277778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45966.50125277778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45966.50125277778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45966.50125277778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45966.50125277778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45966.50125277778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45966.50125277778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45966.50125277778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45966.50125277778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45966.50125277778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45966.50125277778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45966.50125277778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45966.50125277778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45966.50125277778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45966.50125277778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45966.50125277778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45966.50125277778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45966.50125277778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45966.50125277778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45966.50125277778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45966.50125277778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45966.50125277778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45966.50125277778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45966.50125277778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45966.50125277778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45966.50125277778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45966.50125277778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45966.50125277778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45966.50125277778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45966.50125277778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45966.50125277778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45966.50125277778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45966.50125277778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45966.50125277778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45966.50125277778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45966.50125277778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45966.50125277778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45966.50125277778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45966.50125277778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45966.50125277778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45966.50125277778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45966.50125277778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45966.50125277778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45966.50125277778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45966.50125277778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45966.50125277778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45966.50125277778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45966.50125277778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45966.50125277778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45966.50125277778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45966.50125277778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45966.50125277778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45966.50125277778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45966.50125277778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45966.50125277778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45966.50125277778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45966.50125277778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45966.50125277778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45966.50125277778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45966.50125277778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45966.50125277778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45966.50125277778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45966.50125277778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45966.50125277778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45966.50125277778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45966.50125277778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45966.50125277778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45966.50125277778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45966.50125277778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45966.50125277778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45966.50125277778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45966.50125277778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45966.50125277778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45966.50125277778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45966.50125277778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45966.50125277778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45966.50125277778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45966.50125277778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45966.50125277778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45966.50125277778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45966.50125277778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45966.50125277778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45966.50125277778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45966.50125277778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45966.50125277778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45966.50125277778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45966.50125277778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45966.50125277778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45966.50125277778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45966.50125277778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45966.50125277778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45966.50125277778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45966.50125277778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45966.50125277778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45966.50125277778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45966.50125277778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45966.50125277778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45966.50125277778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45966.50125277778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45966.50125277778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45966.50125277778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45966.50125277778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45966.50125277778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45966.50125277778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45966.50125277778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45966.50125277778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45966.50125277778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45966.50125277778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45966.50125277778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45966.50125277778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45966.50125277778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45966.50125277778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45966.50125277778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45966.50125277778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45966.50125277778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45966.50125277778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45966.50125277778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45966.50125277778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45966.50125277778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45966.50125277778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45966.50125277778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45966.50125277778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45966.50125277778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45966.50125277778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45966.50125277778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45966.50125277778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45966.50125277778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45966.50125277778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45966.50125277778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45966.50125277778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45966.50125277778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45966.50125277778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45966.50125277778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45966.50125277778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45966.50125277778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45966.50125277778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45966.50125277778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45966.50125277778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45966.50125277778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45966.50125277778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45966.50125277778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45966.50125277778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45966.50125277778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45966.50125277778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45966.50125277778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45966.50125277778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45966.50125277778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45966.50125277778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45966.50125277778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45966.50125277778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45966.50125277778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45966.50125277778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45966.50125277778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45966.50125277778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45966.50125277778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45966.50125277778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45966.50125277778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45966.50125277778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45966.50125277778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45966.50125277778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45966.50125277778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45966.50125277778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45966.50125277778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45966.50125277778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45966.50125277778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45966.50125277778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45966.50125277778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45966.50125277778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45966.50125277778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45966.50125277778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45966.50125277778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45966.50125277778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45966.50125277778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45966.50125277778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45966.50125277778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45966.50125277778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45966.50125277778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45966.50125277778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45966.50125277778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45966.50125277778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45966.50125277778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45966.50125277778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45966.50125277778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45966.50125277778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45966.50125277778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45966.50125277778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45966.50125277778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45966.50125277778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45966.50125277778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45966.50125277778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45966.50125277778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45966.50125277778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45966.50125277778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45966.50125277778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45966.50125277778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45966.50125277778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45966.50125277778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45966.50125277778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45966.50125277778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45966.50125277778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45966.50125277778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45966.50125277778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45966.50125277778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45966.50125277778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45966.50125277778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45966.50125277778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45966.50125277778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45966.50125277778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45966.50125277778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45966.50125277778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45966.50125277778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45966.50125277778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45966.50125277778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45966.50125277778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45966.50125277778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45966.50125277778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45966.50125277778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45966.50125277778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45966.50125277778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45966.50125277778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45966.50125277778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45966.50125277778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45966.50125277778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45966.50125277778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45966.50125277778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45966.50125277778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45966.50125277778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45966.50125277778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45966.50125277778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45966.50125277778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45966.50125277778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45966.50125277778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45966.50125277778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45966.50125277778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45966.50125277778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45966.50125277778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45966.50125277778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45966.50125277778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45966.50125277778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45966.50125277778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45966.50125277778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45966.50125277778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45966.50125277778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45966.50125277778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45966.50125277778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45966.50125277778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45966.50125277778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45966.50125277778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45966.50125277778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45966.50125277778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45966.50125277778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45966.50125277778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45966.50125277778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45966.50125277778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45966.50125277778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45966.50125277778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45966.50125277778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45966.50125277778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45966.50125277778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45966.50125277778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45966.50125277778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45966.50125277778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45966.50125277778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45966.50125277778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45966.50125277778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45966.50125277778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45966.50125277778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45966.50125277778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45966.50125277778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45966.50125277778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45966.50125277778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45966.50125277778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45966.50125277778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45966.50125277778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45966.50125277778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45966.50125277778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45966.50125277778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45966.50125277778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45966.50125277778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45966.50125277778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45966.50125277778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45966.50125277778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45966.50125277778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45966.50125277778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45966.50125277778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45966.50125277778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45966.50125277778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45966.50125277778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45966.50125277778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45966.50125277778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45966.50125277778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45966.50125277778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45966.50125277778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45966.50125277778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45966.50125277778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45966.50125277778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45966.50125277778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45966.50125277778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45966.50125277778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45966.50125277778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45966.50125277778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45966.50125277778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45966.50125277778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45966.50125277778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45966.50125277778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45966.50125277778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45966.50125277778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45966.50125277778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45966.50125277778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45966.50125277778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45966.50125277778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45966.50125277778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45966.50125277778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45966.50125277778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45966.50125277778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45966.50125277778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45966.50125277778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45966.50125277778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45966.50125277778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45966.50125277778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45966.50125277778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45966.50125277778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45966.50125277778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45966.50125277778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45966.50125277778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45966.50125277778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45966.50125277778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45966.50125277778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45966.50125277778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45966.50125277778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45966.50125277778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45966.50125277778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45966.50125277778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45966.50125277778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45966.50125277778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45966.50125277778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45966.50125277778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45966.50125277778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45966.50125277778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45966.50125277778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45966.50125277778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45966.50125277778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45966.50125277778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45966.50125277778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45966.50125277778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45966.50125277778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45966.50125277778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45966.50125277778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45966.50125277778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45966.50125277778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45966.50125277778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45966.50125277778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45966.50125277778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45966.50125277778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45966.50125277778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45966.50125277778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45966.50125277778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45966.50125277778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45966.50125277778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45966.50125277778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45966.50125277778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45966.50125277778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45966.50125277778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45966.50125277778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45966.50125277778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45966.50125277778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45966.50125277778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45966.50125277778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45966.50125277778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45966.50125277778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45966.50125277778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45966.50125277778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45966.50125277778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45966.50125277778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45966.50125277778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45966.50125277778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45966.50125277778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45966.50125277778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45966.50125277778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45966.50125277778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45966.50125277778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45966.50125277778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45966.50125277778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45966.50125277778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45966.50125277778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45966.50125277778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45966.50125277778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45966.50125277778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45966.50125277778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45966.50125277778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45966.50125277778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45966.50125277778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45966.50125277778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45966.50125277778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45966.50125277778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45966.50125277778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45966.50125277778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45966.50125277778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45966.50125277778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45966.50125277778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45966.50125277778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45966.50125277778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45966.50125277778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45966.50125277778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45966.50125277778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45966.50125277778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45966.50125277778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45966.50125277778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45966.50125277778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45966.50125277778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45966.50125277778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45966.50125277778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45966.50125277778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45966.50125277778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45966.50125277778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45966.50125277778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45966.50125277778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45966.50125277778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45966.50125277778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45966.50125277778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45966.50125277778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45966.50125277778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45966.50125277778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45966.50125277778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45966.50125277778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45966.50125277778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45966.50125277778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45966.50125277778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263.02053518518369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45966.50125277778</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45966.50125277778</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4.7201851855788846E-2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45966.50125277778</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93" t="s">
        <v>37238</v>
      </c>
      <c r="E7" s="97" t="s">
        <v>39021</v>
      </c>
      <c r="F7" s="122"/>
      <c r="G7" s="123">
        <f ca="1">IFERROR(NOW()-F7,"")</f>
        <v>45966.50125277778</v>
      </c>
      <c r="H7" s="122">
        <v>45966.43478009259</v>
      </c>
      <c r="I7" s="118" t="str">
        <f>IFERROR(VLOOKUP(D7,DB!A:F,6,0),"")</f>
        <v>Generator-SG</v>
      </c>
      <c r="J7" s="118" t="str">
        <f>IFERROR(VLOOKUP(D7,DB!A:G,7,0),"")</f>
        <v>Dead</v>
      </c>
      <c r="K7" s="124" t="s">
        <v>39120</v>
      </c>
      <c r="L7" s="120" t="str">
        <f>IFERROR(VLOOKUP(D7,DB!A:I,9,0),"")</f>
        <v>Latis</v>
      </c>
    </row>
    <row r="8" spans="1:16" ht="15" customHeight="1">
      <c r="A8" s="118" t="s">
        <v>39121</v>
      </c>
      <c r="B8" s="118" t="str">
        <f>IFERROR(VLOOKUP(D8,DB!A:K,11,0),"")</f>
        <v>R4</v>
      </c>
      <c r="C8" s="119">
        <v>4</v>
      </c>
      <c r="D8" s="120" t="s">
        <v>36555</v>
      </c>
      <c r="E8" s="97" t="s">
        <v>39021</v>
      </c>
      <c r="F8" s="122">
        <v>45966.468680555554</v>
      </c>
      <c r="G8" s="123">
        <f ca="1">IFERROR(NOW()-F8,"")</f>
        <v>3.2572222226008307E-2</v>
      </c>
      <c r="H8" s="122">
        <v>45966.457743055558</v>
      </c>
      <c r="I8" s="118" t="str">
        <f>IFERROR(VLOOKUP(D8,DB!A:F,6,0),"")</f>
        <v>SCECO+STB</v>
      </c>
      <c r="J8" s="118" t="str">
        <f>IFERROR(VLOOKUP(D8,DB!A:G,7,0),"")</f>
        <v>Dead</v>
      </c>
      <c r="K8" s="124" t="s">
        <v>39120</v>
      </c>
      <c r="L8" s="120" t="str">
        <f>IFERROR(VLOOKUP(D8,DB!A:I,9,0),"")</f>
        <v>Latis</v>
      </c>
    </row>
    <row r="9" spans="1:16" ht="15" customHeight="1">
      <c r="A9" s="118"/>
      <c r="B9" s="118" t="str">
        <f>IFERROR(VLOOKUP(D9,DB!A:K,11,0),"")</f>
        <v/>
      </c>
      <c r="C9" s="119"/>
      <c r="D9" s="120"/>
      <c r="E9" s="97"/>
      <c r="F9" s="122"/>
      <c r="G9" s="123">
        <f ca="1">IFERROR(NOW()-F9,"")</f>
        <v>45966.50125277778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45966.50125277778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45966.50125277778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45966.50125277778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45966.50125277778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45966.50125277778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45966.50125277778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45966.50125277778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45966.50125277778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45966.50125277778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45966.50125277778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45966.50125277778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45966.50125277778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45966.50125277778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45966.50125277778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45966.50125277778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45966.50125277778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45966.50125277778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45966.50125277778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45966.50125277778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45966.50125277778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45966.50125277778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45966.50125277778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45966.50125277778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45966.50125277778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45966.50125277778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45966.50125277778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45966.50125277778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45966.50125277778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45966.50125277778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45966.50125277778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45966.50125277778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45966.50125277778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45966.50125277778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45966.50125277778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45966.50125277778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45966.50125277778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45966.50125277778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45966.50125277778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45966.50125277778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45966.50125277778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45966.50125277778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45966.50125277778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45966.50125277778</v>
      </c>
      <c r="H52" s="122"/>
      <c r="I52" s="118" t="str">
        <f>IFERROR(VLOOKUP(D52,DB!A:F,6,0),"")</f>
        <v/>
      </c>
      <c r="J52" s="118" t="str">
        <f>IFERROR(VLOOKUP(D52,DB!A:G,7,0),"")</f>
        <v/>
      </c>
      <c r="K52" s="124"/>
      <c r="L52" s="120" t="str">
        <f>IFERROR(VLOOKUP(D52,DB!A:I,9,0),"")</f>
        <v/>
      </c>
    </row>
    <row r="53" spans="1:12" ht="15" customHeight="1">
      <c r="A53" s="125"/>
      <c r="B53" s="125" t="str">
        <f>IFERROR(VLOOKUP(D53,DB!A:K,11,0),"")</f>
        <v/>
      </c>
      <c r="C53" s="126"/>
      <c r="D53" s="127"/>
      <c r="E53" s="128"/>
      <c r="F53" s="129"/>
      <c r="G53" s="130">
        <f ca="1">IFERROR(NOW()-F53,"")</f>
        <v>45966.50125277778</v>
      </c>
      <c r="H53" s="129"/>
      <c r="I53" s="125" t="str">
        <f>IFERROR(VLOOKUP(D53,DB!A:F,6,0),"")</f>
        <v/>
      </c>
      <c r="J53" s="125" t="str">
        <f>IFERROR(VLOOKUP(D53,DB!A:G,7,0),"")</f>
        <v/>
      </c>
      <c r="K53" s="131"/>
      <c r="L53" s="127" t="str">
        <f>IFERROR(VLOOKUP(D53,DB!A:I,9,0),"")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15" sqref="D1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74.669192592591571</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40.312375462963246</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17.840141666667478</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0.13239861111651408</v>
      </c>
      <c r="H5" s="152">
        <v>45966.356678240743</v>
      </c>
      <c r="I5" s="151" t="str">
        <f>IFERROR(VLOOKUP(D5,DB!A:F,6,0),"")</f>
        <v>SCECO</v>
      </c>
      <c r="J5" s="151" t="str">
        <f>IFERROR(VLOOKUP(D5,DB!A:G,7,0),"")</f>
        <v>Haj Removal</v>
      </c>
      <c r="K5" s="151" t="s">
        <v>39129</v>
      </c>
      <c r="L5" s="151" t="str">
        <f>IFERROR(VLOOKUP(D5,DB!A:I,9,0),"")</f>
        <v>Latis</v>
      </c>
    </row>
    <row r="6" spans="1:13" ht="30.75">
      <c r="A6" s="151" t="s">
        <v>39130</v>
      </c>
      <c r="B6" s="151" t="str">
        <f>IFERROR(VLOOKUP(D6,DB!A:K,11,0),"")</f>
        <v>R5</v>
      </c>
      <c r="C6" s="151">
        <v>1</v>
      </c>
      <c r="D6" s="151" t="s">
        <v>32794</v>
      </c>
      <c r="E6" s="151" t="s">
        <v>39102</v>
      </c>
      <c r="F6" s="152">
        <v>45966.39565972222</v>
      </c>
      <c r="G6" s="153">
        <f ca="1">IFERROR(NOW()-F6,"")</f>
        <v>0.10559305555943865</v>
      </c>
      <c r="H6" s="152">
        <v>45966.389409722222</v>
      </c>
      <c r="I6" s="151" t="str">
        <f>IFERROR(VLOOKUP(D6,DB!A:F,6,0),"")</f>
        <v>SCECO</v>
      </c>
      <c r="J6" s="151" t="str">
        <f>IFERROR(VLOOKUP(D6,DB!A:G,7,0),"")</f>
        <v>Vandalized+Dead</v>
      </c>
      <c r="K6" s="151" t="s">
        <v>39131</v>
      </c>
      <c r="L6" s="151" t="str">
        <f>IFERROR(VLOOKUP(D6,DB!A:I,9,0),"")</f>
        <v>Latis</v>
      </c>
    </row>
    <row r="7" spans="1:13" ht="30.75">
      <c r="A7" s="151" t="s">
        <v>39132</v>
      </c>
      <c r="B7" s="151" t="str">
        <f>IFERROR(VLOOKUP(D7,DB!A:K,11,0),"")</f>
        <v>R5</v>
      </c>
      <c r="C7" s="151">
        <v>1</v>
      </c>
      <c r="D7" s="151" t="s">
        <v>32921</v>
      </c>
      <c r="E7" s="151" t="s">
        <v>39021</v>
      </c>
      <c r="F7" s="152">
        <v>45966.453425925924</v>
      </c>
      <c r="G7" s="153">
        <f ca="1">IFERROR(NOW()-F7,"")</f>
        <v>4.7826851856370922E-2</v>
      </c>
      <c r="H7" s="152">
        <v>45966.358287037037</v>
      </c>
      <c r="I7" s="151" t="str">
        <f>IFERROR(VLOOKUP(D7,DB!A:F,6,0),"")</f>
        <v>SCECO</v>
      </c>
      <c r="J7" s="151" t="str">
        <f>IFERROR(VLOOKUP(D7,DB!A:G,7,0),"")</f>
        <v>Good</v>
      </c>
      <c r="K7" s="151" t="s">
        <v>39133</v>
      </c>
      <c r="L7" s="151" t="str">
        <f>IFERROR(VLOOKUP(D7,DB!A:I,9,0),"")</f>
        <v>Latis</v>
      </c>
    </row>
    <row r="8" spans="1:13" ht="15">
      <c r="A8" s="151"/>
      <c r="B8" s="151" t="str">
        <f>IFERROR(VLOOKUP(D8,DB!A:K,11,0),"")</f>
        <v/>
      </c>
      <c r="C8" s="151"/>
      <c r="D8" s="151"/>
      <c r="E8" s="151"/>
      <c r="F8" s="152"/>
      <c r="G8" s="153">
        <f ca="1">IFERROR(NOW()-F8,"")</f>
        <v>45966.50125277778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45966.50125277778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45966.50125277778</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45966.50125277778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45966.50125277778</v>
      </c>
      <c r="H12" s="158"/>
      <c r="I12" s="157" t="str">
        <f>IFERROR(VLOOKUP(D12,DB!A:F,6,0),"")</f>
        <v/>
      </c>
      <c r="J12" s="157" t="str">
        <f>IFERROR(VLOOKUP(D12,DB!A:G,7,0),"")</f>
        <v/>
      </c>
      <c r="K12" s="157"/>
      <c r="L12" s="157" t="str">
        <f>IFERROR(VLOOKUP(D12,DB!A:I,9,0),"")</f>
        <v/>
      </c>
    </row>
    <row r="13" spans="1:13" ht="15">
      <c r="A13" s="157"/>
      <c r="B13" s="157" t="str">
        <f>IFERROR(VLOOKUP(D13,DB!A:K,11,0),"")</f>
        <v>R5</v>
      </c>
      <c r="C13" s="157"/>
      <c r="D13" s="157" t="s">
        <v>7105</v>
      </c>
      <c r="E13" s="157"/>
      <c r="F13" s="158"/>
      <c r="G13" s="159">
        <f ca="1">IFERROR(NOW()-F13,"")</f>
        <v>45966.50125277778</v>
      </c>
      <c r="H13" s="158"/>
      <c r="I13" s="157" t="str">
        <f>IFERROR(VLOOKUP(D13,DB!A:F,6,0),"")</f>
        <v>SCECO</v>
      </c>
      <c r="J13" s="157" t="str">
        <f>IFERROR(VLOOKUP(D13,DB!A:G,7,0),"")</f>
        <v>Good</v>
      </c>
      <c r="K13" s="157"/>
      <c r="L13" s="157" t="str">
        <f>IFERROR(VLOOKUP(D13,DB!A:I,9,0),"")</f>
        <v>Zain</v>
      </c>
    </row>
    <row r="14" spans="1:13" ht="15">
      <c r="A14" s="157"/>
      <c r="B14" s="157" t="str">
        <f>IFERROR(VLOOKUP(D14,DB!A:K,11,0),"")</f>
        <v/>
      </c>
      <c r="C14" s="157"/>
      <c r="D14" s="157"/>
      <c r="E14" s="157"/>
      <c r="F14" s="158"/>
      <c r="G14" s="159">
        <f ca="1">IFERROR(NOW()-F14,"")</f>
        <v>45966.50125277778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45966.50125277778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45966.50125277778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45966.50125277778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45966.50125277778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45966.50125277778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45966.50125277778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45966.50125277778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45966.50125277778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45966.50125277778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45966.50125277778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45966.50125277778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45966.50125277778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45966.50125277778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45966.50125277778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45966.50125277778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45966.50125277778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45966.50125277778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45966.50125277778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45966.50125277778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45966.50125277778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45966.50125277778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45966.50125277778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45966.50125277778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45966.50125277778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45966.50125277778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45966.50125277778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45966.50125277778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45966.50125277778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45966.50125277778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45966.50125277778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45966.50125277778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45966.50125277778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45966.50125277778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45966.50125277778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45966.50125277778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45966.50125277778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45966.50125277778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45966.50125277778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45966.50125277778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45966.50125277778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45966.50125277778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45966.50125277778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45966.50125277778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45966.50125277778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45966.50125277778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45966.50125277778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45966.50125277778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45966.50125277778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45966.50125277778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45966.50125277778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45966.50125277778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45966.50125277778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45966.50125277778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45966.50125277778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45966.50125277778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45966.50125277778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45966.50125277778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45966.50125277778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45966.50125277778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45966.50125277778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45966.50125277778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45966.50125277778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45966.50125277778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45966.50125277778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45966.50125277778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45966.50125277778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45966.50125277778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45966.50125277778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45966.50125277778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45966.50125277778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45966.50125277778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45966.50125277778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45966.50125277778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45966.50125277778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45966.50125277778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45966.50125277778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45966.50125277778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45966.50125277778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45966.50125277778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45966.50125277778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45966.50125277778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45966.50125277778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45966.50125277778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45966.50125277778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45966.50125277778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45966.50125277778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45966.50125277778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45966.50125277778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45966.50125277778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45966.50125277778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45966.50125277778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45966.50125277778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45966.50125277778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45966.50125277778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45966.50125277778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45966.50125277778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45966.50125277778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45966.50125277778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45966.50125277778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45966.50125277778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45966.50125277778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45966.50125277778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45966.50125277778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45966.50125277778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45966.50125277778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45966.50125277778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45966.50125277778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45966.50125277778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45966.50125277778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45966.50125277778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45966.50125277778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45966.50125277778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45966.50125277778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45966.50125277778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45966.50125277778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45966.50125277778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45966.50125277778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45966.50125277778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45966.50125277778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45966.50125277778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45966.50125277778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45966.50125277778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45966.50125277778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45966.50125277778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45966.50125277778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45966.50125277778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45966.50125277778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45966.50125277778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45966.50125277778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45966.50125277778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45966.50125277778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45966.50125277778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45966.50125277778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45966.50125277778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45966.50125277778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45966.50125277778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45966.50125277778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45966.50125277778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45966.50125277778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45966.50125277778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45966.50125277778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45966.50125277778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45966.50125277778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45966.50125277778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45966.50125277778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45966.50125277778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45966.50125277778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45966.50125277778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45966.50125277778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45966.50125277778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45966.50125277778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45966.50125277778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45966.50125277778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45966.50125277778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45966.50125277778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45966.50125277778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45966.50125277778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45966.50125277778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45966.50125277778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45966.50125277778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45966.50125277778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45966.50125277778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45966.50125277778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45966.50125277778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45966.50125277778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45966.50125277778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45966.50125277778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45966.50125277778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45966.50125277778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45966.50125277778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45966.50125277778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45966.50125277778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45966.50125277778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45966.50125277778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45966.50125277778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45966.50125277778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45966.50125277778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45966.50125277778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45966.50125277778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45966.50125277778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45966.50125277778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45966.50125277778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45966.50125277778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45966.50125277778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45966.50125277778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45966.50125277778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45966.50125277778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45966.50125277778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45966.50125277778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45966.50125277778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45966.50125277778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45966.50125277778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45966.50125277778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45966.50125277778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45966.50125277778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45966.50125277778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45966.50125277778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45966.50125277778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45966.50125277778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45966.50125277778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45966.50125277778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45966.50125277778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45966.50125277778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45966.50125277778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45966.50125277778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45966.50125277778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45966.50125277778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45966.50125277778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45966.50125277778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45966.50125277778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45966.50125277778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45966.50125277778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45966.50125277778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45966.50125277778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45966.50125277778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45966.50125277778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45966.50125277778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45966.50125277778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45966.50125277778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45966.50125277778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45966.50125277778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45966.50125277778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45966.50125277778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45966.50125277778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45966.50125277778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45966.50125277778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45966.50125277778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45966.50125277778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45966.50125277778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45966.50125277778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45966.50125277778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45966.50125277778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45966.50125277778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45966.50125277778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45966.50125277778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45966.50125277778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45966.50125277778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45966.50125277778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45966.50125277778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45966.50125277778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45966.50125277778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45966.50125277778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45966.50125277778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45966.50125277778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45966.50125277778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45966.50125277778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45966.50125277778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45966.50125277778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45966.50125277778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45966.50125277778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45966.50125277778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45966.50125277778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45966.50125277778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45966.50125277778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45966.50125277778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45966.50125277778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45966.50125277778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45966.50125277778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45966.50125277778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45966.50125277778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45966.50125277778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45966.50125277778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45966.50125277778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45966.50125277778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45966.50125277778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45966.50125277778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45966.50125277778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45966.50125277778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45966.50125277778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45966.50125277778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45966.50125277778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45966.50125277778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45966.50125277778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45966.50125277778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45966.50125277778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45966.50125277778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45966.50125277778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45966.50125277778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45966.50125277778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45966.50125277778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45966.50125277778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45966.50125277778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45966.50125277778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45966.50125277778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45966.50125277778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45966.50125277778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45966.50125277778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45966.50125277778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45966.50125277778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45966.50125277778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45966.50125277778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45966.50125277778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45966.50125277778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45966.50125277778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45966.50125277778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45966.50125277778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45966.50125277778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45966.50125277778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45966.50125277778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45966.50125277778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45966.50125277778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45966.50125277778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45966.50125277778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45966.50125277778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45966.50125277778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45966.50125277778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45966.50125277778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45966.50125277778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45966.50125277778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45966.50125277778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45966.50125277778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45966.50125277778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45966.50125277778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45966.50125277778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45966.50125277778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45966.50125277778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45966.50125277778</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3" ht="15"/>
    <row r="1254"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3.9632407409953885E-2</v>
      </c>
      <c r="H2" s="173">
        <v>45966.451782407406</v>
      </c>
      <c r="I2" s="171" t="str">
        <f>IFERROR(VLOOKUP(D2,DB!A:F,6,0),"")</f>
        <v>SCECO</v>
      </c>
      <c r="J2" s="102" t="str">
        <f>IFERROR(VLOOKUP(D2,DB!A:G,7,0),"")</f>
        <v>Vandalized</v>
      </c>
      <c r="K2" s="169" t="s">
        <v>39135</v>
      </c>
      <c r="L2" s="174" t="str">
        <f>IFERROR(VLOOKUP(D2,DB!A:I,9,0),"")</f>
        <v>Latis</v>
      </c>
    </row>
    <row r="3" spans="1:16383" ht="31.5" customHeight="1">
      <c r="A3" s="170" t="s">
        <v>39136</v>
      </c>
      <c r="B3" s="171" t="str">
        <f>IFERROR(VLOOKUP(D3,DB!A:K,11,0),"")</f>
        <v>R6</v>
      </c>
      <c r="C3" s="168">
        <v>2</v>
      </c>
      <c r="D3" s="171" t="s">
        <v>35007</v>
      </c>
      <c r="E3" s="102" t="s">
        <v>39021</v>
      </c>
      <c r="F3" s="173">
        <v>45966.482453703706</v>
      </c>
      <c r="G3" s="115">
        <f ca="1">IFERROR(NOW()-F3,"-")</f>
        <v>1.8799074074195232E-2</v>
      </c>
      <c r="H3" s="173">
        <v>45966.47552083333</v>
      </c>
      <c r="I3" s="171" t="str">
        <f>IFERROR(VLOOKUP(D3,DB!A:F,6,0),"")</f>
        <v>SCECO</v>
      </c>
      <c r="J3" s="102" t="str">
        <f>IFERROR(VLOOKUP(D3,DB!A:G,7,0),"")</f>
        <v>Vandalized</v>
      </c>
      <c r="K3" s="169" t="s">
        <v>39137</v>
      </c>
      <c r="L3" s="174" t="str">
        <f>IFERROR(VLOOKUP(D3,DB!A:I,9,0),"")</f>
        <v>Latis</v>
      </c>
    </row>
    <row r="4" spans="1:16383" ht="31.5" customHeight="1">
      <c r="A4" s="170"/>
      <c r="B4" s="171" t="str">
        <f>IFERROR(VLOOKUP(D4,DB!A:K,11,0),"")</f>
        <v/>
      </c>
      <c r="C4" s="168"/>
      <c r="D4" s="171"/>
      <c r="E4" s="172"/>
      <c r="F4" s="173"/>
      <c r="G4" s="115">
        <f ca="1">IFERROR(NOW()-F4,"-")</f>
        <v>45966.50125277778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45966.50125277778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45966.50125277778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45966.50125277778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45966.50125277778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45966.50125277778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45966.50125277778</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45966.50125277778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45966.50125277778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45966.50125277778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45966.50125277778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45966.50125277778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45966.50125277778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45966.50125277778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45966.50125277778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45966.50125277778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45966.50125277778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45966.50125277778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45966.50125277778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45966.50125277778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45966.50125277778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45966.50125277778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45966.50125277778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45966.50125277778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45966.50125277778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45966.50125277778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45966.50125277778</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