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87" documentId="120_S{2AC9BD13-BADA-5192-A53E-5A8FF88502F6}" xr6:coauthVersionLast="47" xr6:coauthVersionMax="47" xr10:uidLastSave="{54C49BBD-4321-4428-88F3-5467D300DF11}"/>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 i="1"/>
  <c r="L44" i="4"/>
  <c r="L45" i="4"/>
  <c r="L46" i="4"/>
  <c r="L47" i="4"/>
  <c r="J44" i="4"/>
  <c r="J45" i="4"/>
  <c r="J46" i="4"/>
  <c r="J47" i="4"/>
  <c r="I44" i="4"/>
  <c r="I45" i="4"/>
  <c r="I46" i="4"/>
  <c r="I47" i="4"/>
  <c r="B44" i="4"/>
  <c r="B45" i="4"/>
  <c r="B46" i="4"/>
  <c r="B4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L41" i="4"/>
  <c r="L42" i="4"/>
  <c r="L43" i="4"/>
  <c r="J41" i="4"/>
  <c r="J42" i="4"/>
  <c r="J43" i="4"/>
  <c r="I41" i="4"/>
  <c r="I42" i="4"/>
  <c r="I43" i="4"/>
  <c r="B41" i="4"/>
  <c r="B42" i="4"/>
  <c r="B43"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<sst xmlns="http://schemas.openxmlformats.org/spreadsheetml/2006/main" count="180293" uniqueCount="39130">
  <si>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</si>
  <si>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</si>
  <si>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</si>
  <si>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</si>
  <si>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</si>
  <si>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</si>
  <si>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</si>
  <si>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</si>
  <si>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</si>
  <si>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</si>
  <si>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</si>
  <si>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</si>
  <si>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</si>
  <si>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</si>
  <si>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</si>
  <si>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</si>
  <si>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</si>
  <si>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</si>
  <si>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</si>
  <si>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</si>
  <si>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</si>
  <si>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</si>
  <si>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</si>
  <si>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</si>
  <si>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</si>
  <si>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</si>
  <si>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</si>
  <si>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</si>
  <si>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</si>
  <si>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</si>
  <si>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</si>
  <si>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</si>
  <si>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</si>
  <si>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</si>
  <si>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</si>
  <si>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</si>
  <si>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</si>
  <si>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</si>
  <si>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</si>
  <si>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</si>
  <si>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</si>
  <si>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</si>
  <si>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</si>
  <si>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</si>
  <si>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</si>
  <si>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</si>
  <si>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</si>
  <si>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</si>
  <si>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</si>
  <si>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</si>
  <si>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</si>
  <si>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</si>
  <si>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</si>
  <si>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</si>
  <si>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</si>
  <si>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</si>
  <si>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</si>
  <si>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</si>
  <si>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</si>
  <si>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</si>
  <si>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</si>
  <si>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</si>
  <si>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</si>
  <si>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</si>
  <si>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</si>
  <si>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</si>
  <si>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</si>
  <si>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</si>
  <si>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</si>
  <si>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</si>
  <si>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</si>
  <si>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</si>
  <si>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</si>
  <si>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</si>
  <si>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</si>
  <si>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</si>
  <si>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</si>
  <si>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</si>
  <si>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</si>
  <si>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</si>
  <si>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</si>
  <si>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</si>
  <si>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</si>
  <si>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</si>
  <si>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</si>
  <si>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</si>
  <si>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</si>
  <si>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</si>
  <si>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</si>
  <si>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</si>
  <si>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</si>
  <si>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</si>
  <si>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</si>
  <si>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</si>
  <si>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</si>
  <si>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</si>
  <si>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</si>
  <si>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</si>
  <si>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</si>
  <si>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</si>
  <si>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</si>
  <si>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</si>
  <si>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</si>
  <si>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</si>
  <si>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</si>
  <si>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</si>
  <si>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</si>
  <si>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</si>
  <si>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</si>
  <si>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</si>
  <si>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</si>
  <si>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</si>
  <si>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</si>
  <si>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</si>
  <si>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</si>
  <si>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</si>
  <si>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</si>
  <si>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</si>
  <si>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</si>
  <si>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</si>
  <si>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</si>
  <si>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</si>
  <si>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</si>
  <si>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</si>
  <si>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</si>
  <si>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</si>
  <si>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</si>
  <si>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</si>
  <si>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</si>
  <si>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</si>
  <si>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</si>
  <si>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</si>
  <si>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</si>
  <si>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</si>
  <si>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</si>
  <si>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</si>
  <si>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</si>
  <si>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</si>
  <si>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</si>
  <si>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</si>
  <si>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</si>
  <si>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</si>
  <si>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</si>
  <si>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</si>
  <si>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</si>
  <si>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</si>
  <si>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</si>
  <si>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</si>
  <si>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</si>
  <si>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</si>
  <si>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</si>
  <si>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</si>
  <si>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</si>
  <si>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</si>
  <si>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</si>
  <si>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</si>
  <si>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</si>
  <si>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</si>
  <si>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</si>
  <si>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</si>
  <si>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</si>
  <si>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</si>
  <si>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</si>
  <si>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</si>
  <si>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</si>
  <si>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</si>
  <si>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</si>
  <si>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</si>
  <si>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</si>
  <si>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</si>
  <si>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</si>
  <si>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</si>
  <si>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</si>
  <si>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</si>
  <si>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</si>
  <si>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</si>
  <si>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</si>
  <si>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</si>
  <si>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</si>
  <si>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</si>
  <si>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</si>
  <si>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</si>
  <si>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</si>
  <si>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</si>
  <si>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</si>
  <si>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</si>
  <si>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</si>
  <si>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</si>
  <si>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</si>
  <si>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</si>
  <si>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</si>
  <si>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</si>
  <si>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</si>
  <si>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</si>
  <si>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</si>
  <si>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</si>
  <si>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</si>
  <si>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</si>
  <si>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</si>
  <si>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</si>
  <si>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</si>
  <si>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</si>
  <si>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</si>
  <si>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</si>
  <si>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</si>
  <si>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</si>
  <si>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</si>
  <si>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</si>
  <si>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</si>
  <si>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</si>
  <si>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</si>
  <si>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</si>
  <si>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</si>
  <si>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</si>
  <si>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</si>
  <si>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</si>
  <si>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</si>
  <si>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</si>
  <si>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</si>
  <si>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</si>
  <si>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</si>
  <si>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</si>
  <si>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</si>
  <si>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</si>
  <si>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</si>
  <si>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</si>
  <si>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</si>
  <si>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</si>
  <si>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</si>
  <si>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</si>
  <si>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</si>
  <si>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</si>
  <si>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</si>
  <si>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</si>
  <si>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</si>
  <si>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</si>
  <si>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</si>
  <si>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</si>
  <si>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</si>
  <si>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</si>
  <si>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</si>
  <si>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</si>
  <si>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</si>
  <si>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</si>
  <si>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</si>
  <si>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</si>
  <si>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</si>
  <si>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</si>
  <si>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</si>
  <si>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</si>
  <si>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</si>
  <si>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</si>
  <si>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</si>
  <si>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</si>
  <si>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</si>
  <si>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</si>
  <si>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</si>
  <si>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</si>
  <si>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</si>
  <si>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</si>
  <si>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</si>
  <si>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</si>
  <si>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</si>
  <si>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</si>
  <si>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</si>
  <si>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</si>
  <si>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</si>
  <si>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</si>
  <si>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</si>
  <si>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</si>
  <si>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</si>
  <si>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</si>
  <si>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</si>
  <si>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</si>
  <si>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</si>
  <si>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</si>
  <si>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</si>
  <si>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</si>
  <si>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</si>
  <si>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</si>
  <si>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</si>
  <si>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</si>
  <si>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</si>
  <si>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</si>
  <si>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</si>
  <si>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</si>
  <si>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</si>
  <si>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</si>
  <si>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</si>
  <si>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</si>
  <si>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</si>
  <si>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</si>
  <si>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</si>
  <si>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</si>
  <si>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</si>
  <si>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</si>
  <si>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</si>
  <si>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</si>
  <si>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</si>
  <si>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</si>
  <si>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</si>
  <si>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</si>
  <si>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</si>
  <si>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</si>
  <si>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</si>
  <si>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</si>
  <si>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</si>
  <si>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</si>
  <si>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</si>
  <si>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</si>
  <si>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</si>
  <si>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</si>
  <si>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</si>
  <si>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</si>
  <si>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</si>
  <si>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</si>
  <si>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</si>
  <si>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</si>
  <si>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</si>
  <si>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</si>
  <si>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</si>
  <si>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</si>
  <si>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</si>
  <si>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</si>
  <si>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</si>
  <si>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</si>
  <si>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</si>
  <si>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</si>
  <si>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</si>
  <si>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</si>
  <si>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</si>
  <si>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</si>
  <si>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</si>
  <si>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</si>
  <si>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</si>
  <si>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</si>
  <si>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</si>
  <si>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</si>
  <si>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</si>
  <si>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</si>
  <si>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</si>
  <si>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</si>
  <si>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</si>
  <si>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</si>
  <si>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</si>
  <si>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</si>
  <si>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</si>
  <si>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</si>
  <si>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</si>
  <si>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</si>
  <si>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</si>
  <si>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</si>
  <si>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</si>
  <si>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</si>
  <si>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</si>
  <si>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</si>
  <si>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</si>
  <si>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</si>
  <si>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</si>
  <si>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</si>
  <si>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</si>
  <si>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</si>
  <si>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</si>
  <si>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</si>
  <si>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</si>
  <si>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</si>
  <si>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</si>
  <si>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</si>
  <si>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</si>
  <si>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</si>
  <si>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</si>
  <si>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</si>
  <si>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</si>
  <si>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</si>
  <si>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</si>
  <si>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</si>
  <si>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</si>
  <si>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</si>
  <si>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</si>
  <si>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</si>
  <si>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</si>
  <si>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</si>
  <si>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</si>
  <si>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</si>
  <si>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</si>
  <si>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</si>
  <si>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</si>
  <si>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</si>
  <si>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</si>
  <si>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</si>
  <si>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</si>
  <si>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</si>
  <si>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</si>
  <si>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</si>
  <si>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</si>
  <si>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</si>
  <si>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</si>
  <si>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</si>
  <si>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</si>
  <si>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</si>
  <si>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</si>
  <si>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</si>
  <si>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</si>
  <si>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</si>
  <si>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</si>
  <si>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</si>
  <si>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</si>
  <si>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</si>
  <si>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</si>
  <si>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</si>
  <si>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</si>
  <si>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</si>
  <si>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</si>
  <si>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</si>
  <si>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</si>
  <si>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</si>
  <si>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</si>
  <si>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</si>
  <si>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</si>
  <si>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</si>
  <si>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</si>
  <si>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</si>
  <si>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</si>
  <si>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</si>
  <si>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</si>
  <si>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</si>
  <si>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</si>
  <si>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</si>
  <si>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</si>
  <si>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</si>
  <si>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</si>
  <si>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</si>
  <si>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</si>
  <si>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</si>
  <si>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</si>
  <si>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</si>
  <si>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</si>
  <si>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</si>
  <si>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</si>
  <si>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</si>
  <si>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</si>
  <si>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</si>
  <si>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</si>
  <si>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</si>
  <si>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</si>
  <si>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</si>
  <si>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</si>
  <si>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</si>
  <si>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</si>
  <si>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</si>
  <si>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</si>
  <si>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</si>
  <si>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</si>
  <si>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</si>
  <si>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</si>
  <si>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</si>
  <si>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</si>
  <si>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</si>
  <si>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</si>
  <si>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</si>
  <si>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</si>
  <si>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</si>
  <si>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</si>
  <si>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</si>
  <si>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</si>
  <si>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</si>
  <si>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</si>
  <si>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</si>
  <si>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</si>
  <si>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</si>
  <si>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</si>
  <si>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</si>
  <si>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</si>
  <si>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</si>
  <si>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</si>
  <si>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</si>
  <si>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</si>
  <si>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</si>
  <si>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</si>
  <si>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</si>
  <si>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</si>
  <si>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</si>
  <si>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</si>
  <si>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</si>
  <si>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</si>
  <si>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</si>
  <si>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</si>
  <si>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</si>
  <si>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</si>
  <si>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</si>
  <si>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</si>
  <si>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</si>
  <si>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</si>
  <si>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</si>
  <si>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</si>
  <si>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</si>
  <si>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</si>
  <si>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</si>
  <si>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</si>
  <si>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</si>
  <si>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</si>
  <si>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</si>
  <si>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</si>
  <si>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</si>
  <si>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</si>
  <si>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</si>
  <si>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</si>
  <si>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</si>
  <si>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</si>
  <si>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</si>
  <si>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</si>
  <si>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</si>
  <si>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</si>
  <si>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</si>
  <si>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</si>
  <si>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</si>
  <si>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</si>
  <si>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</si>
  <si>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</si>
  <si>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</si>
  <si>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</si>
  <si>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</si>
  <si>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</si>
  <si>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</si>
  <si>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</si>
  <si>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</si>
  <si>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</si>
  <si>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</si>
  <si>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</si>
  <si>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</si>
  <si>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</si>
  <si>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</si>
  <si>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</si>
  <si>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</si>
  <si>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</si>
  <si>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</si>
  <si>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</si>
  <si>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</si>
  <si>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</si>
  <si>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</si>
  <si>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</si>
  <si>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</si>
  <si>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</si>
  <si>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</si>
  <si>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</si>
  <si>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</si>
  <si>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</si>
  <si>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</si>
  <si>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</si>
  <si>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</si>
  <si>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</si>
  <si>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</si>
  <si>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</si>
  <si>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</si>
  <si>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</si>
  <si>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</si>
  <si>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</si>
  <si>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</si>
  <si>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</si>
  <si>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</si>
  <si>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</si>
  <si>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</si>
  <si>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</si>
  <si>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</si>
  <si>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</si>
  <si>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</si>
  <si>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</si>
  <si>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</si>
  <si>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</si>
  <si>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</si>
  <si>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</si>
  <si>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</si>
  <si>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</si>
  <si>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</si>
  <si>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</si>
  <si>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</si>
  <si>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</si>
  <si>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</si>
  <si>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</si>
  <si>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</si>
  <si>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</si>
  <si>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</si>
  <si>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</si>
  <si>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</si>
  <si>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</si>
  <si>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</si>
  <si>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</si>
  <si>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</si>
  <si>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</si>
  <si>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</si>
  <si>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</si>
  <si>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</si>
  <si>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</si>
  <si>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</si>
  <si>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</si>
  <si>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</si>
  <si>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</si>
  <si>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</si>
  <si>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</si>
  <si>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</si>
  <si>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</si>
  <si>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</si>
  <si>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</si>
  <si>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</si>
  <si>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</si>
  <si>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</si>
  <si>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</si>
  <si>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</si>
  <si>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</si>
  <si>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</si>
  <si>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</si>
  <si>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</si>
  <si>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</si>
  <si>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</si>
  <si>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</si>
  <si>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</si>
  <si>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</si>
  <si>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</si>
  <si>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</si>
  <si>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</si>
  <si>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</si>
  <si>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</si>
  <si>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</si>
  <si>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</si>
  <si>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</si>
  <si>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</si>
  <si>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</si>
  <si>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</si>
  <si>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</si>
  <si>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</si>
  <si>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</si>
  <si>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</si>
  <si>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</si>
  <si>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</si>
  <si>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</si>
  <si>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</si>
  <si>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</si>
  <si>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</si>
  <si>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</si>
  <si>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</si>
  <si>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</si>
  <si>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</si>
  <si>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</si>
  <si>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</si>
  <si>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</si>
  <si>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</si>
  <si>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</si>
  <si>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</si>
  <si>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</si>
  <si>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</si>
  <si>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</si>
  <si>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</si>
  <si>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</si>
  <si>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</si>
  <si>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</si>
  <si>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</si>
  <si>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</si>
  <si>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</si>
  <si>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</si>
  <si>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</si>
  <si>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</si>
  <si>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</si>
  <si>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</si>
  <si>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</si>
  <si>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</si>
  <si>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</si>
  <si>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</si>
  <si>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</si>
  <si>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</si>
  <si>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</si>
  <si>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</si>
  <si>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</si>
  <si>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</si>
  <si>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</si>
  <si>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</si>
  <si>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</si>
  <si>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</si>
  <si>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</si>
  <si>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</si>
  <si>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</si>
  <si>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</si>
  <si>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</si>
  <si>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</si>
  <si>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</si>
  <si>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</si>
  <si>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</si>
  <si>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</si>
  <si>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</si>
  <si>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</si>
  <si>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</si>
  <si>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</si>
  <si>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</si>
  <si>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</si>
  <si>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</si>
  <si>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</si>
  <si>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</si>
  <si>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</si>
  <si>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</si>
  <si>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</si>
  <si>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</si>
  <si>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</si>
  <si>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</si>
  <si>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</si>
  <si>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</si>
  <si>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</si>
  <si>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</si>
  <si>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</si>
  <si>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</si>
  <si>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</si>
  <si>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</si>
  <si>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</si>
  <si>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</si>
  <si>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</si>
  <si>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</si>
  <si>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</si>
  <si>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</si>
  <si>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</si>
  <si>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</si>
  <si>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</si>
  <si>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</si>
  <si>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</si>
  <si>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</si>
  <si>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</si>
  <si>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</si>
  <si>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</si>
  <si>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</si>
  <si>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</si>
  <si>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</si>
  <si>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</si>
  <si>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</si>
  <si>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</si>
  <si>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</si>
  <si>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</si>
  <si>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</si>
  <si>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</si>
  <si>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</si>
  <si>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</si>
  <si>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</si>
  <si>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</si>
  <si>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</si>
  <si>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</si>
  <si>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</si>
  <si>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</si>
  <si>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</si>
  <si>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</si>
  <si>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</si>
  <si>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</si>
  <si>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</si>
  <si>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</si>
  <si>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</si>
  <si>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</si>
  <si>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</si>
  <si>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</si>
  <si>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</si>
  <si>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</si>
  <si>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</si>
  <si>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</si>
  <si>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</si>
  <si>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</si>
  <si>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</si>
  <si>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</si>
  <si>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</si>
  <si>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</si>
  <si>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</si>
  <si>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</si>
  <si>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</si>
  <si>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</si>
  <si>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</si>
  <si>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</si>
  <si>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</si>
  <si>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</si>
  <si>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</si>
  <si>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</si>
  <si>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</si>
  <si>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</si>
  <si>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</si>
  <si>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</si>
  <si>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</si>
  <si>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</si>
  <si>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</si>
  <si>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</si>
  <si>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</si>
  <si>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</si>
  <si>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</si>
  <si>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</si>
  <si>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</si>
  <si>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</si>
  <si>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</si>
  <si>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</si>
  <si>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</si>
  <si>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</si>
  <si>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</si>
  <si>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</si>
  <si>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</si>
  <si>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</si>
  <si>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</si>
  <si>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</si>
  <si>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</si>
  <si>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</si>
  <si>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</si>
  <si>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</si>
  <si>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</si>
  <si>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</si>
  <si>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</si>
  <si>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</si>
  <si>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</si>
  <si>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</si>
  <si>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</si>
  <si>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</si>
  <si>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</si>
  <si>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</si>
  <si>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</si>
  <si>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</si>
  <si>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</si>
  <si>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</si>
  <si>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</si>
  <si>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</si>
  <si>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</si>
  <si>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</si>
  <si>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</si>
  <si>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</si>
  <si>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</si>
  <si>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</si>
  <si>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</si>
  <si>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</si>
  <si>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</si>
  <si>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</si>
  <si>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</si>
  <si>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</si>
  <si>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</si>
  <si>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</si>
  <si>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</si>
  <si>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</si>
  <si>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</si>
  <si>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</si>
  <si>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</si>
  <si>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</si>
  <si>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</si>
  <si>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</si>
  <si>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</si>
  <si>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</si>
  <si>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</si>
  <si>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</si>
  <si>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</si>
  <si>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</si>
  <si>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</si>
  <si>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</si>
  <si>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</si>
  <si>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</si>
  <si>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</si>
  <si>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</si>
  <si>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</si>
  <si>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</si>
  <si>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</si>
  <si>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</si>
  <si>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</si>
  <si>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</si>
  <si>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</si>
  <si>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</si>
  <si>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</si>
  <si>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</si>
  <si>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</si>
  <si>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</si>
  <si>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</si>
  <si>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</si>
  <si>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</si>
  <si>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</si>
  <si>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</si>
  <si>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</si>
  <si>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</si>
  <si>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</si>
  <si>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</si>
  <si>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</si>
  <si>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</si>
  <si>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</si>
  <si>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</si>
  <si>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</si>
  <si>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</si>
  <si>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</si>
  <si>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</si>
  <si>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</si>
  <si>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</si>
  <si>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</si>
  <si>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</si>
  <si>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</si>
  <si>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</si>
  <si>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</si>
  <si>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</si>
  <si>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</si>
  <si>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</si>
  <si>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</si>
  <si>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</si>
  <si>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</si>
  <si>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</si>
  <si>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</si>
  <si>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</si>
  <si>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</si>
  <si>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</si>
  <si>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</si>
  <si>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</si>
  <si>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</si>
  <si>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</si>
  <si>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</si>
  <si>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</si>
  <si>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</si>
  <si>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</si>
  <si>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</si>
  <si>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</si>
  <si>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</si>
  <si>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</si>
  <si>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</si>
  <si>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</si>
  <si>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</si>
  <si>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</si>
  <si>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</si>
  <si>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</si>
  <si>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</si>
  <si>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</si>
  <si>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</si>
  <si>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</si>
  <si>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</si>
  <si>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</si>
  <si>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</si>
  <si>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</si>
  <si>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</si>
  <si>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</si>
  <si>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</si>
  <si>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</si>
  <si>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</si>
  <si>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</si>
  <si>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</si>
  <si>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</si>
  <si>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</si>
  <si>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</si>
  <si>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</si>
  <si>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</si>
  <si>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</si>
  <si>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</si>
  <si>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</si>
  <si>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</si>
  <si>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</si>
  <si>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</si>
  <si>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</si>
  <si>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</si>
  <si>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</si>
  <si>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</si>
  <si>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</si>
  <si>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</si>
  <si>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</si>
  <si>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</si>
  <si>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</si>
  <si>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</si>
  <si>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</si>
  <si>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</si>
  <si>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</si>
  <si>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</si>
  <si>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</si>
  <si>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</si>
  <si>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</si>
  <si>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</si>
  <si>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</si>
  <si>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</si>
  <si>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</si>
  <si>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</si>
  <si>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</si>
  <si>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</si>
  <si>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</si>
  <si>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</si>
  <si>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</si>
  <si>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</si>
  <si>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</si>
  <si>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</si>
  <si>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</si>
  <si>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</si>
  <si>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</si>
  <si>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</si>
  <si>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</si>
  <si>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</si>
  <si>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</si>
  <si>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</si>
  <si>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</si>
  <si>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</si>
  <si>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</si>
  <si>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</si>
  <si>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</si>
  <si>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</si>
  <si>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</si>
  <si>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</si>
  <si>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</si>
  <si>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</si>
  <si>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</si>
  <si>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</si>
  <si>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</si>
  <si>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</si>
  <si>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</si>
  <si>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</si>
  <si>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</si>
  <si>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</si>
  <si>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</si>
  <si>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</si>
  <si>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</si>
  <si>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</si>
  <si>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</si>
  <si>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</si>
  <si>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</si>
  <si>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</si>
  <si>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</si>
  <si>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</si>
  <si>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</si>
  <si>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</si>
  <si>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</si>
  <si>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</si>
  <si>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</si>
  <si>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</si>
  <si>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</si>
  <si>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</si>
  <si>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</si>
  <si>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</si>
  <si>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</si>
  <si>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</si>
  <si>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</si>
  <si>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</si>
  <si>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</si>
  <si>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</si>
  <si>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</si>
  <si>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</si>
  <si>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</si>
  <si>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</si>
  <si>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</si>
  <si>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</si>
  <si>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</si>
  <si>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</si>
  <si>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</si>
  <si>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</si>
  <si>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</si>
  <si>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</si>
  <si>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</si>
  <si>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</si>
  <si>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</si>
  <si>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</si>
  <si>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</si>
  <si>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</si>
  <si>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</si>
  <si>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</si>
  <si>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</si>
  <si>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</si>
  <si>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</si>
  <si>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</si>
  <si>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</si>
  <si>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</si>
  <si>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</si>
  <si>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</si>
  <si>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</si>
  <si>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</si>
  <si>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</si>
  <si>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</si>
  <si>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</si>
  <si>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</si>
  <si>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</si>
  <si>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</si>
  <si>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</si>
  <si>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</si>
  <si>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</si>
  <si>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</si>
  <si>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</si>
  <si>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</si>
  <si>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</si>
  <si>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</si>
  <si>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</si>
  <si>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</si>
  <si>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</si>
  <si>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</si>
  <si>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</si>
  <si>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</si>
  <si>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</si>
  <si>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</si>
  <si>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</si>
  <si>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</si>
  <si>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</si>
  <si>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</si>
  <si>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</si>
  <si>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</si>
  <si>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</si>
  <si>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</si>
  <si>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</si>
  <si>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</si>
  <si>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</si>
  <si>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</si>
  <si>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</si>
  <si>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</si>
  <si>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</si>
  <si>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</si>
  <si>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</si>
  <si>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</si>
  <si>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</si>
  <si>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</si>
  <si>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</si>
  <si>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</si>
  <si>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</si>
  <si>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</si>
  <si>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</si>
  <si>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</si>
  <si>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</si>
  <si>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</si>
  <si>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</si>
  <si>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</si>
  <si>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</si>
  <si>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</si>
  <si>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</si>
  <si>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</si>
  <si>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</si>
  <si>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</si>
  <si>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</si>
  <si>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</si>
  <si>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</si>
  <si>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</si>
  <si>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</si>
  <si>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</si>
  <si>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</si>
  <si>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</si>
  <si>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</si>
  <si>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</si>
  <si>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</si>
  <si>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</si>
  <si>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</si>
  <si>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</si>
  <si>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</si>
  <si>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</si>
  <si>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</si>
  <si>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</si>
  <si>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</si>
  <si>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</si>
  <si>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</si>
  <si>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</si>
  <si>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</si>
  <si>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</si>
  <si>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</si>
  <si>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</si>
  <si>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</si>
  <si>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</si>
  <si>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</si>
  <si>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</si>
  <si>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</si>
  <si>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</si>
  <si>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</si>
  <si>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</si>
  <si>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</si>
  <si>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</si>
  <si>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</si>
  <si>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</si>
  <si>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</si>
  <si>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</si>
  <si>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</si>
  <si>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</si>
  <si>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</si>
  <si>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</si>
  <si>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</si>
  <si>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</si>
  <si>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</si>
  <si>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</si>
  <si>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</si>
  <si>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</si>
  <si>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</si>
  <si>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</si>
  <si>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</si>
  <si>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</si>
  <si>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</si>
  <si>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</si>
  <si>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</si>
  <si>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</si>
  <si>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</si>
  <si>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</si>
  <si>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</si>
  <si>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</si>
  <si>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</si>
  <si>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</si>
  <si>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</si>
  <si>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</si>
  <si>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</si>
  <si>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</si>
  <si>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</si>
  <si>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</si>
  <si>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</si>
  <si>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</si>
  <si>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</si>
  <si>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</si>
  <si>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</si>
  <si>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</si>
  <si>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</si>
  <si>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</si>
  <si>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</si>
  <si>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</si>
  <si>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</si>
  <si>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</si>
  <si>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</si>
  <si>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</si>
  <si>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</si>
  <si>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</si>
  <si>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</si>
  <si>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</si>
  <si>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</si>
  <si>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</si>
  <si>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</si>
  <si>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</si>
  <si>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</si>
  <si>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</si>
  <si>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</si>
  <si>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</si>
  <si>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</si>
  <si>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</si>
  <si>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</si>
  <si>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</si>
  <si>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</si>
  <si>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</si>
  <si>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</si>
  <si>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</si>
  <si>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</si>
  <si>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</si>
  <si>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</si>
  <si>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</si>
  <si>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</si>
  <si>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</si>
  <si>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</si>
  <si>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</si>
  <si>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</si>
  <si>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</si>
  <si>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</si>
  <si>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</si>
  <si>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</si>
  <si>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</si>
  <si>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</si>
  <si>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</si>
  <si>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</si>
  <si>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</si>
  <si>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</si>
  <si>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</si>
  <si>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</si>
  <si>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</si>
  <si>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</si>
  <si>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</si>
  <si>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</si>
  <si>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</si>
  <si>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</si>
  <si>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</si>
  <si>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</si>
  <si>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</si>
  <si>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</si>
  <si>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</si>
  <si>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</si>
  <si>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</si>
  <si>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</si>
  <si>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</si>
  <si>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</si>
  <si>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</si>
  <si>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</si>
  <si>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</si>
  <si>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</si>
  <si>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</si>
  <si>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</si>
  <si>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</si>
  <si>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</si>
  <si>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</si>
  <si>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</si>
  <si>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</si>
  <si>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</si>
  <si>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</si>
  <si>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</si>
  <si>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</si>
  <si>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</si>
  <si>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</si>
  <si>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</si>
  <si>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</si>
  <si>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</si>
  <si>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</si>
  <si>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</si>
  <si>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</si>
  <si>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</si>
  <si>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</si>
  <si>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</si>
  <si>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</si>
  <si>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</si>
  <si>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</si>
  <si>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</si>
  <si>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</si>
  <si>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</si>
  <si>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</si>
  <si>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</si>
  <si>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</si>
  <si>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</si>
  <si>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</si>
  <si>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</si>
  <si>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</si>
  <si>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</si>
  <si>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</si>
  <si>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</si>
  <si>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</si>
  <si>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</si>
  <si>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</si>
  <si>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</si>
  <si>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</si>
  <si>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</si>
  <si>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</si>
  <si>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</si>
  <si>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</si>
  <si>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</si>
  <si>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</si>
  <si>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</si>
  <si>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</si>
  <si>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</si>
  <si>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</si>
  <si>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</si>
  <si>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</si>
  <si>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</si>
  <si>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</si>
  <si>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</si>
  <si>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</si>
  <si>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</si>
  <si>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</si>
  <si>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</si>
  <si>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</si>
  <si>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</si>
  <si>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</si>
  <si>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</si>
  <si>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</si>
  <si>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</si>
  <si>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</si>
  <si>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</si>
  <si>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</si>
  <si>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</si>
  <si>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</si>
  <si>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</si>
  <si>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</si>
  <si>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</si>
  <si>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</si>
  <si>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</si>
  <si>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</si>
  <si>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</si>
  <si>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</si>
  <si>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</si>
  <si>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</si>
  <si>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</si>
  <si>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</si>
  <si>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</si>
  <si>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</si>
  <si>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</si>
  <si>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</si>
  <si>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</si>
  <si>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</si>
  <si>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</si>
  <si>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</si>
  <si>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</si>
  <si>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</si>
  <si>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</si>
  <si>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</si>
  <si>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</si>
  <si>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</si>
  <si>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</si>
  <si>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</si>
  <si>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</si>
  <si>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</si>
  <si>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</si>
  <si>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</si>
  <si>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</si>
  <si>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</si>
  <si>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</si>
  <si>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</si>
  <si>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</si>
  <si>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</si>
  <si>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</si>
  <si>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</si>
  <si>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</si>
  <si>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</si>
  <si>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</si>
  <si>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</si>
  <si>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</si>
  <si>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</si>
  <si>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</si>
  <si>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</si>
  <si>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</si>
  <si>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</si>
  <si>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</si>
  <si>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</si>
  <si>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</si>
  <si>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</si>
  <si>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</si>
  <si>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</si>
  <si>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</si>
  <si>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</si>
  <si>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</si>
  <si>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</si>
  <si>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</si>
  <si>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</si>
  <si>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</si>
  <si>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</si>
  <si>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</si>
  <si>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</si>
  <si>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</si>
  <si>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</si>
  <si>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</si>
  <si>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</si>
  <si>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</si>
  <si>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</si>
  <si>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</si>
  <si>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</si>
  <si>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</si>
  <si>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</si>
  <si>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</si>
  <si>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</si>
  <si>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</si>
  <si>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</si>
  <si>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</si>
  <si>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</si>
  <si>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</si>
  <si>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</si>
  <si>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</si>
  <si>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</si>
  <si>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</si>
  <si>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</si>
  <si>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</si>
  <si>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</si>
  <si>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</si>
  <si>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</si>
  <si>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</si>
  <si>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</si>
  <si>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</si>
  <si>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</si>
  <si>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</si>
  <si>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</si>
  <si>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</si>
  <si>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</si>
  <si>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</si>
  <si>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</si>
  <si>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</si>
  <si>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</si>
  <si>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</si>
  <si>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</si>
  <si>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</si>
  <si>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</si>
  <si>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</si>
  <si>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</si>
  <si>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</si>
  <si>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</si>
  <si>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</si>
  <si>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</si>
  <si>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</si>
  <si>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</si>
  <si>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</si>
  <si>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</si>
  <si>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</si>
  <si>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</si>
  <si>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</si>
  <si>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</si>
  <si>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</si>
  <si>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</si>
  <si>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</si>
  <si>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</si>
  <si>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</si>
  <si>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</si>
  <si>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</si>
  <si>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</si>
  <si>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</si>
  <si>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</si>
  <si>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</si>
  <si>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</si>
  <si>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</si>
  <si>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</si>
  <si>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</si>
  <si>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</si>
  <si>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</si>
  <si>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</si>
  <si>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</si>
  <si>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</si>
  <si>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</si>
  <si>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</si>
  <si>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</si>
  <si>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</si>
  <si>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</si>
  <si>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</si>
  <si>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</si>
  <si>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</si>
  <si>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</si>
  <si>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</si>
  <si>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</si>
  <si>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</si>
  <si>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</si>
  <si>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</si>
  <si>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</si>
  <si>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</si>
  <si>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</si>
  <si>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</si>
  <si>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</si>
  <si>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</si>
  <si>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</si>
  <si>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</si>
  <si>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</si>
  <si>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</si>
  <si>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</si>
  <si>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</si>
  <si>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</si>
  <si>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</si>
  <si>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</si>
  <si>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</si>
  <si>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</si>
  <si>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</si>
  <si>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</si>
  <si>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</si>
  <si>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</si>
  <si>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</si>
  <si>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</si>
  <si>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</si>
  <si>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</si>
  <si>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</si>
  <si>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</si>
  <si>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</si>
  <si>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</si>
  <si>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</si>
  <si>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</si>
  <si>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</si>
  <si>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</si>
  <si>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</si>
  <si>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</si>
  <si>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</si>
  <si>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</si>
  <si>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</si>
  <si>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</si>
  <si>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</si>
  <si>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</si>
  <si>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</si>
  <si>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</si>
  <si>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</si>
  <si>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</si>
  <si>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</si>
  <si>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</si>
  <si>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</si>
  <si>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</si>
  <si>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</si>
  <si>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</si>
  <si>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</si>
  <si>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</si>
  <si>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</si>
  <si>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</si>
  <si>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</si>
  <si>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</si>
  <si>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</si>
  <si>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</si>
  <si>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</si>
  <si>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</si>
  <si>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</si>
  <si>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</si>
  <si>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</si>
  <si>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</si>
  <si>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</si>
  <si>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</si>
  <si>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</si>
  <si>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</si>
  <si>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</si>
  <si>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</si>
  <si>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</si>
  <si>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</si>
  <si>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</si>
  <si>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</si>
  <si>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</si>
  <si>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</si>
  <si>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</si>
  <si>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</si>
  <si>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</si>
  <si>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</si>
  <si>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</si>
  <si>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</si>
  <si>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</si>
  <si>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</si>
  <si>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</si>
  <si>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</si>
  <si>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</si>
  <si>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</si>
  <si>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</si>
  <si>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</si>
  <si>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</si>
  <si>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</si>
  <si>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</si>
  <si>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</si>
  <si>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</si>
  <si>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</si>
  <si>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</si>
  <si>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</si>
  <si>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</si>
  <si>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</si>
  <si>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</si>
  <si>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</si>
  <si>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</si>
  <si>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</si>
  <si>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</si>
  <si>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</si>
  <si>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</si>
  <si>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</si>
  <si>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</si>
  <si>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</si>
  <si>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</si>
  <si>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</si>
  <si>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</si>
  <si>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</si>
  <si>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</si>
  <si>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</si>
  <si>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</si>
  <si>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</si>
  <si>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</si>
  <si>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</si>
  <si>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</si>
  <si>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</si>
  <si>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</si>
  <si>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</si>
  <si>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</si>
  <si>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</si>
  <si>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</si>
  <si>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</si>
  <si>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</si>
  <si>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</si>
  <si>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</si>
  <si>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</si>
  <si>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</si>
  <si>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</si>
  <si>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</si>
  <si>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</si>
  <si>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</si>
  <si>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</si>
  <si>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</si>
  <si>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</si>
  <si>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</si>
  <si>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</si>
  <si>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</si>
  <si>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</si>
  <si>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</si>
  <si>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</si>
  <si>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</si>
  <si>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</si>
  <si>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</si>
  <si>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</si>
  <si>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</si>
  <si>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</si>
  <si>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</si>
  <si>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</si>
  <si>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</si>
  <si>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</si>
  <si>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</si>
  <si>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</si>
  <si>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</si>
  <si>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</si>
  <si>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</si>
  <si>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</si>
  <si>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</si>
  <si>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</si>
  <si>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</si>
  <si>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</si>
  <si>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</si>
  <si>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</si>
  <si>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</si>
  <si>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</si>
  <si>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</si>
  <si>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</si>
  <si>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</si>
  <si>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</si>
  <si>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</si>
  <si>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</si>
  <si>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</si>
  <si>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</si>
  <si>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</si>
  <si>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</si>
  <si>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</si>
  <si>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</si>
  <si>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</si>
  <si>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</si>
  <si>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</si>
  <si>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</si>
  <si>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</si>
  <si>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</si>
  <si>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</si>
  <si>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</si>
  <si>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</si>
  <si>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</si>
  <si>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</si>
  <si>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</si>
  <si>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</si>
  <si>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</si>
  <si>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</si>
  <si>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</si>
  <si>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</si>
  <si>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</si>
  <si>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</si>
  <si>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</si>
  <si>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</si>
  <si>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</si>
  <si>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</si>
  <si>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</si>
  <si>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</si>
  <si>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</si>
  <si>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</si>
  <si>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</si>
  <si>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</si>
  <si>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</si>
  <si>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</si>
  <si>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</si>
  <si>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</si>
  <si>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</si>
  <si>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</si>
  <si>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</si>
  <si>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</si>
  <si>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</si>
  <si>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</si>
  <si>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</si>
  <si>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</si>
  <si>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</si>
  <si>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</si>
  <si>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</si>
  <si>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</si>
  <si>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</si>
  <si>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</si>
  <si>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</si>
  <si>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</si>
  <si>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</si>
  <si>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</si>
  <si>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</si>
  <si>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</si>
  <si>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</si>
  <si>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</si>
  <si>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</si>
  <si>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</si>
  <si>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</si>
  <si>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</si>
  <si>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</si>
  <si>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</si>
  <si>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</si>
  <si>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</si>
  <si>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</si>
  <si>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</si>
  <si>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</si>
  <si>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</si>
  <si>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</si>
  <si>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</si>
  <si>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</si>
  <si>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</si>
  <si>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</si>
  <si>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</si>
  <si>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</si>
  <si>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</si>
  <si>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</si>
  <si>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</si>
  <si>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</si>
  <si>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</si>
  <si>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</si>
  <si>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</si>
  <si>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</si>
  <si>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</si>
  <si>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</si>
  <si>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</si>
  <si>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</si>
  <si>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</si>
  <si>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</si>
  <si>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</si>
  <si>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</si>
  <si>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</si>
  <si>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</si>
  <si>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</si>
  <si>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</si>
  <si>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</si>
  <si>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</si>
  <si>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</si>
  <si>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</si>
  <si>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</si>
  <si>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</si>
  <si>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</si>
  <si>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</si>
  <si>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</si>
  <si>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</si>
  <si>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</si>
  <si>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</si>
  <si>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</si>
  <si>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</si>
  <si>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</si>
  <si>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</si>
  <si>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</si>
  <si>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</si>
  <si>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</si>
  <si>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</si>
  <si>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</si>
  <si>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</si>
  <si>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</si>
  <si>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</si>
  <si>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</si>
  <si>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</si>
  <si>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</si>
  <si>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</si>
  <si>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</si>
  <si>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</si>
  <si>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</si>
  <si>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</si>
  <si>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</si>
  <si>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</si>
  <si>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</si>
  <si>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</si>
  <si>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</si>
  <si>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</si>
  <si>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</si>
  <si>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</si>
  <si>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</si>
  <si>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</si>
  <si>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</si>
  <si>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</si>
  <si>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</si>
  <si>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</si>
  <si>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</si>
  <si>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</si>
  <si>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</si>
  <si>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</si>
  <si>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</si>
  <si>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</si>
  <si>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</si>
  <si>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</si>
  <si>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</si>
  <si>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</si>
  <si>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</si>
  <si>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</si>
  <si>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</si>
  <si>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</si>
  <si>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</si>
  <si>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</si>
  <si>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</si>
  <si>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</si>
  <si>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</si>
  <si>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</si>
  <si>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</si>
  <si>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</si>
  <si>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</si>
  <si>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</si>
  <si>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</si>
  <si>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</si>
  <si>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</si>
  <si>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</si>
  <si>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</si>
  <si>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</si>
  <si>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</si>
  <si>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</si>
  <si>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</si>
  <si>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</si>
  <si>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</si>
  <si>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</si>
  <si>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</si>
  <si>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</si>
  <si>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</si>
  <si>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</si>
  <si>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</si>
  <si>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</si>
  <si>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</si>
  <si>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</si>
  <si>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</si>
  <si>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</si>
  <si>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</si>
  <si>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</si>
  <si>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</si>
  <si>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</si>
  <si>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</si>
  <si>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</si>
  <si>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</si>
  <si>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</si>
  <si>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</si>
  <si>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</si>
  <si>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</si>
  <si>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</si>
  <si>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</si>
  <si>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</si>
  <si>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</si>
  <si>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</si>
  <si>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</si>
  <si>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</si>
  <si>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</si>
  <si>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</si>
  <si>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</si>
  <si>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</si>
  <si>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</si>
  <si>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</si>
  <si>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</si>
  <si>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</si>
  <si>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</si>
  <si>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</si>
  <si>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</si>
  <si>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</si>
  <si>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</si>
  <si>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</si>
  <si>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</si>
  <si>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</si>
  <si>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</si>
  <si>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</si>
  <si>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</si>
  <si>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</si>
  <si>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</si>
  <si>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</si>
  <si>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</si>
  <si>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</si>
  <si>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</si>
  <si>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</si>
  <si>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</si>
  <si>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</si>
  <si>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</si>
  <si>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</si>
  <si>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</si>
  <si>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</si>
  <si>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</si>
  <si>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</si>
  <si>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</si>
  <si>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</si>
  <si>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</si>
  <si>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</si>
  <si>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</si>
  <si>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</si>
  <si>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</si>
  <si>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</si>
  <si>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</si>
  <si>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</si>
  <si>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</si>
  <si>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</si>
  <si>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</si>
  <si>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</si>
  <si>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</si>
  <si>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</si>
  <si>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</si>
  <si>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</si>
  <si>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</si>
  <si>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</si>
  <si>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</si>
  <si>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</si>
  <si>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</si>
  <si>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</si>
  <si>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</si>
  <si>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</si>
  <si>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</si>
  <si>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</si>
  <si>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</si>
  <si>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</si>
  <si>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</si>
  <si>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</si>
  <si>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</si>
  <si>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</si>
  <si>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</si>
  <si>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</si>
  <si>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</si>
  <si>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</si>
  <si>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</si>
  <si>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</si>
  <si>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</si>
  <si>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</si>
  <si>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</si>
  <si>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</si>
  <si>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</si>
  <si>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</si>
  <si>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</si>
  <si>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</si>
  <si>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</si>
  <si>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</si>
  <si>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</si>
  <si>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</si>
  <si>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</si>
  <si>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</si>
  <si>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</si>
  <si>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</si>
  <si>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</si>
  <si>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</si>
  <si>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</si>
  <si>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</si>
  <si>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</si>
  <si>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</si>
  <si>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</si>
  <si>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</si>
  <si>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</si>
  <si>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</si>
  <si>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</si>
  <si>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</si>
  <si>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</si>
  <si>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</si>
  <si>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</si>
  <si>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</si>
  <si>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</si>
  <si>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</si>
  <si>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</si>
  <si>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</si>
  <si>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</si>
  <si>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</si>
  <si>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</si>
  <si>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</si>
  <si>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</si>
  <si>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</si>
  <si>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</si>
  <si>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</si>
  <si>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</si>
  <si>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</si>
  <si>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</si>
  <si>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</si>
  <si>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</si>
  <si>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</si>
  <si>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</si>
  <si>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</si>
  <si>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</si>
  <si>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</si>
  <si>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</si>
  <si>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</si>
  <si>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</si>
  <si>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</si>
  <si>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</si>
  <si>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</si>
  <si>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</si>
  <si>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</si>
  <si>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</si>
  <si>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</si>
  <si>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</si>
  <si>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</si>
  <si>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</si>
  <si>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</si>
  <si>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</si>
  <si>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</si>
  <si>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</si>
  <si>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</si>
  <si>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</si>
  <si>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</si>
  <si>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</si>
  <si>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</si>
  <si>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</si>
  <si>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</si>
  <si>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</si>
  <si>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</si>
  <si>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</si>
  <si>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</si>
  <si>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</si>
  <si>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</si>
  <si>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</si>
  <si>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</si>
  <si>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</si>
  <si>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</si>
  <si>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</si>
  <si>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</si>
  <si>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</si>
  <si>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</si>
  <si>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</si>
  <si>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</si>
  <si>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</si>
  <si>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</si>
  <si>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</si>
  <si>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</si>
  <si>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</si>
  <si>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</si>
  <si>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</si>
  <si>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</si>
  <si>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</si>
  <si>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</si>
  <si>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</si>
  <si>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</si>
  <si>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</si>
  <si>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</si>
  <si>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</si>
  <si>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</si>
  <si>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</si>
  <si>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</si>
  <si>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</si>
  <si>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</si>
  <si>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</si>
  <si>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</si>
  <si>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</si>
  <si>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</si>
  <si>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</si>
  <si>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</si>
  <si>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</si>
  <si>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</si>
  <si>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</si>
  <si>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</si>
  <si>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</si>
  <si>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</si>
  <si>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</si>
  <si>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</si>
  <si>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</si>
  <si>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</si>
  <si>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</si>
  <si>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</si>
  <si>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</si>
  <si>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</si>
  <si>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</si>
  <si>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</si>
  <si>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</si>
  <si>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</si>
  <si>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</si>
  <si>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</si>
  <si>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</si>
  <si>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</si>
  <si>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</si>
  <si>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</si>
  <si>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</si>
  <si>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</si>
  <si>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</si>
  <si>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</si>
  <si>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</si>
  <si>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</si>
  <si>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</si>
  <si>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</si>
  <si>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</si>
  <si>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</si>
  <si>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</si>
  <si>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</si>
  <si>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</si>
  <si>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</si>
  <si>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</si>
  <si>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</si>
  <si>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</si>
  <si>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</si>
  <si>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</si>
  <si>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</si>
  <si>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</si>
  <si>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</si>
  <si>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</si>
  <si>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</si>
  <si>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</si>
  <si>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</si>
  <si>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</si>
  <si>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</si>
  <si>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</si>
  <si>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</si>
  <si>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</si>
  <si>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</si>
  <si>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</si>
  <si>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</si>
  <si>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</si>
  <si>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</si>
  <si>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</si>
  <si>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</si>
  <si>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</si>
  <si>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</si>
  <si>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</si>
  <si>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</si>
  <si>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</si>
  <si>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</si>
  <si>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</si>
  <si>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</si>
  <si>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</si>
  <si>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</si>
  <si>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</si>
  <si>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</si>
  <si>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</si>
  <si>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</si>
  <si>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</si>
  <si>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</si>
  <si>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</si>
  <si>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</si>
  <si>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</si>
  <si>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</si>
  <si>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</si>
  <si>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</si>
  <si>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</si>
  <si>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</si>
  <si>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</si>
  <si>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</si>
  <si>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</si>
  <si>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</si>
  <si>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</si>
  <si>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</si>
  <si>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</si>
  <si>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</si>
  <si>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</si>
  <si>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</si>
  <si>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</si>
  <si>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</si>
  <si>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</si>
  <si>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</si>
  <si>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</si>
  <si>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</si>
  <si>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</si>
  <si>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</si>
  <si>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</si>
  <si>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</si>
  <si>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</si>
  <si>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</si>
  <si>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</si>
  <si>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</si>
  <si>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</si>
  <si>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</si>
  <si>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</si>
  <si>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</si>
  <si>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</si>
  <si>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</si>
  <si>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</si>
  <si>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</si>
  <si>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</si>
  <si>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</si>
  <si>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</si>
  <si>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</si>
  <si>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</si>
  <si>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</si>
  <si>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</si>
  <si>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</si>
  <si>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</si>
  <si>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</si>
  <si>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</si>
  <si>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</si>
  <si>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</si>
  <si>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</si>
  <si>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</si>
  <si>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</si>
  <si>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</si>
  <si>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</si>
  <si>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</si>
  <si>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</si>
  <si>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</si>
  <si>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</si>
  <si>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</si>
  <si>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</si>
  <si>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</si>
  <si>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</si>
  <si>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</si>
  <si>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</si>
  <si>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</si>
  <si>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</si>
  <si>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</si>
  <si>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</si>
  <si>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</si>
  <si>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</si>
  <si>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</si>
  <si>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</si>
  <si>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</si>
  <si>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</si>
  <si>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</si>
  <si>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</si>
  <si>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</si>
  <si>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</si>
  <si>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</si>
  <si>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</si>
  <si>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</si>
  <si>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</si>
  <si>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</si>
  <si>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</si>
  <si>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</si>
  <si>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</si>
  <si>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</si>
  <si>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</si>
  <si>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</si>
  <si>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</si>
  <si>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</si>
  <si>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</si>
  <si>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</si>
  <si>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</si>
  <si>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</si>
  <si>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</si>
  <si>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</si>
  <si>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</si>
  <si>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</si>
  <si>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</si>
  <si>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</si>
  <si>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</si>
  <si>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</si>
  <si>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</si>
  <si>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</si>
  <si>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</si>
  <si>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</si>
  <si>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</si>
  <si>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</si>
  <si>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</si>
  <si>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</si>
  <si>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</si>
  <si>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</si>
  <si>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</si>
  <si>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</si>
  <si>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</si>
  <si>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</si>
  <si>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</si>
  <si>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</si>
  <si>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</si>
  <si>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</si>
  <si>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</si>
  <si>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</si>
  <si>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</si>
  <si>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</si>
  <si>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</si>
  <si>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</si>
  <si>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</si>
  <si>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</si>
  <si>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</si>
  <si>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</si>
  <si>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</si>
  <si>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</si>
  <si>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</si>
  <si>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</si>
  <si>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</si>
  <si>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</si>
  <si>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</si>
  <si>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</si>
  <si>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</si>
  <si>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</si>
  <si>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</si>
  <si>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</si>
  <si>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</si>
  <si>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</si>
  <si>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</si>
  <si>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</si>
  <si>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</si>
  <si>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</si>
  <si>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</si>
  <si>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</si>
  <si>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</si>
  <si>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</si>
  <si>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</si>
  <si>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</si>
  <si>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</si>
  <si>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</si>
  <si>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</si>
  <si>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</si>
  <si>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</si>
  <si>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</si>
  <si>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</si>
  <si>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</si>
  <si>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</si>
  <si>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</si>
  <si>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</si>
  <si>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</si>
  <si>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</si>
  <si>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</si>
  <si>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</si>
  <si>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</si>
  <si>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</si>
  <si>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</si>
  <si>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</si>
  <si>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</si>
  <si>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</si>
  <si>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</si>
  <si>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</si>
  <si>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</si>
  <si>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</si>
  <si>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</si>
  <si>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</si>
  <si>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</si>
  <si>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</si>
  <si>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</si>
  <si>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</si>
  <si>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</si>
  <si>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</si>
  <si>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</si>
  <si>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</si>
  <si>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</si>
  <si>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</si>
  <si>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</si>
  <si>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</si>
  <si>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</si>
  <si>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</si>
  <si>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</si>
  <si>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</si>
  <si>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</si>
  <si>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</si>
  <si>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</si>
  <si>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</si>
  <si>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</si>
  <si>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</si>
  <si>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</si>
  <si>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</si>
  <si>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</si>
  <si>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</si>
  <si>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</si>
  <si>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</si>
  <si>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</si>
  <si>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</si>
  <si>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</si>
  <si>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</si>
  <si>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</si>
  <si>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</si>
  <si>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</si>
  <si>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</si>
  <si>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</si>
  <si>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</si>
  <si>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</si>
  <si>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</si>
  <si>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</si>
  <si>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</si>
  <si>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</si>
  <si>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</si>
  <si>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</si>
  <si>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</si>
  <si>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</si>
  <si>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</si>
  <si>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</si>
  <si>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</si>
  <si>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</si>
  <si>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</si>
  <si>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</si>
  <si>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</si>
  <si>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</si>
  <si>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</si>
  <si>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</si>
  <si>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</si>
  <si>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</si>
  <si>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</si>
  <si>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</si>
  <si>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</si>
  <si>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</si>
  <si>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</si>
  <si>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</si>
  <si>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</si>
  <si>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</si>
  <si>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</si>
  <si>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</si>
  <si>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</si>
  <si>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</si>
  <si>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</si>
  <si>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</si>
  <si>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</si>
  <si>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</si>
  <si>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</si>
  <si>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</si>
  <si>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</si>
  <si>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</si>
  <si>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</si>
  <si>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</si>
  <si>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</si>
  <si>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</si>
  <si>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</si>
  <si>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</si>
  <si>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</si>
  <si>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</si>
  <si>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</si>
  <si>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</si>
  <si>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</si>
  <si>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</si>
  <si>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</si>
  <si>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</si>
  <si>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</si>
  <si>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</si>
  <si>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</si>
  <si>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</si>
  <si>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</si>
  <si>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</si>
  <si>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</si>
  <si>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</si>
  <si>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</si>
  <si>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</si>
  <si>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</si>
  <si>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</si>
  <si>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</si>
  <si>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</si>
  <si>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</si>
  <si>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</si>
  <si>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</si>
  <si>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</si>
  <si>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</si>
  <si>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</si>
  <si>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</si>
  <si>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</si>
  <si>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</si>
  <si>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</si>
  <si>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</si>
  <si>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</si>
  <si>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</si>
  <si>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</si>
  <si>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</si>
  <si>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</si>
  <si>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</si>
  <si>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</si>
  <si>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</si>
  <si>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</si>
  <si>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</si>
  <si>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</si>
  <si>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</si>
  <si>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</si>
  <si>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</si>
  <si>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</si>
  <si>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</si>
  <si>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</si>
  <si>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</si>
  <si>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</si>
  <si>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</si>
  <si>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</si>
  <si>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</si>
  <si>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</si>
  <si>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</si>
  <si>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</si>
  <si>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</si>
  <si>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</si>
  <si>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</si>
  <si>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</si>
  <si>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</si>
  <si>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</si>
  <si>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</si>
  <si>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</si>
  <si>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</si>
  <si>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</si>
  <si>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</si>
  <si>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</si>
  <si>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</si>
  <si>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</si>
  <si>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</si>
  <si>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</si>
  <si>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</si>
  <si>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</si>
  <si>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</si>
  <si>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</si>
  <si>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</si>
  <si>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</si>
  <si>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</si>
  <si>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</si>
  <si>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</si>
  <si>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</si>
  <si>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</si>
  <si>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</si>
  <si>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</si>
  <si>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</si>
  <si>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</si>
  <si>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</si>
  <si>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</si>
  <si>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</si>
  <si>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</si>
  <si>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</si>
  <si>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</si>
  <si>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</si>
  <si>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</si>
  <si>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</si>
  <si>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</si>
  <si>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</si>
  <si>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</si>
  <si>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</si>
  <si>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</si>
  <si>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</si>
  <si>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</si>
  <si>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</si>
  <si>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</si>
  <si>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</si>
  <si>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</si>
  <si>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</si>
  <si>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</si>
  <si>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</si>
  <si>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</si>
  <si>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</si>
  <si>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</si>
  <si>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</si>
  <si>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</si>
  <si>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</si>
  <si>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</si>
  <si>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</si>
  <si>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</si>
  <si>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</si>
  <si>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</si>
  <si>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</si>
  <si>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</si>
  <si>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</si>
  <si>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</si>
  <si>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</si>
  <si>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</si>
  <si>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</si>
  <si>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</si>
  <si>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</si>
  <si>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</si>
  <si>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</si>
  <si>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</si>
  <si>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</si>
  <si>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</si>
  <si>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</si>
  <si>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</si>
  <si>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</si>
  <si>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</si>
  <si>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</si>
  <si>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</si>
  <si>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</si>
  <si>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</si>
  <si>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</si>
  <si>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</si>
  <si>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</si>
  <si>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</si>
  <si>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</si>
  <si>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</si>
  <si>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</si>
  <si>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</si>
  <si>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</si>
  <si>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</si>
  <si>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</si>
  <si>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</si>
  <si>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</si>
  <si>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</si>
  <si>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</si>
  <si>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</si>
  <si>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</si>
  <si>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</si>
  <si>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</si>
  <si>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</si>
  <si>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</si>
  <si>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</si>
  <si>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</si>
  <si>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</si>
  <si>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</si>
  <si>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</si>
  <si>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</si>
  <si>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</si>
  <si>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</si>
  <si>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</si>
  <si>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</si>
  <si>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</si>
  <si>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</si>
  <si>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</si>
  <si>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</si>
  <si>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</si>
  <si>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</si>
  <si>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</si>
  <si>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</si>
  <si>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</si>
  <si>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</si>
  <si>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</si>
  <si>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</si>
  <si>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</si>
  <si>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</si>
  <si>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</si>
  <si>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</si>
  <si>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</si>
  <si>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</si>
  <si>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</si>
  <si>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</si>
  <si>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</si>
  <si>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</si>
  <si>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</si>
  <si>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</si>
  <si>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</si>
  <si>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</si>
  <si>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</si>
  <si>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</si>
  <si>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</si>
  <si>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</si>
  <si>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</si>
  <si>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</si>
  <si>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</si>
  <si>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</si>
  <si>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</si>
  <si>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</si>
  <si>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</si>
  <si>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</si>
  <si>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</si>
  <si>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</si>
  <si>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</si>
  <si>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</si>
  <si>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</si>
  <si>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</si>
  <si>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</si>
  <si>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</si>
  <si>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</si>
  <si>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</si>
  <si>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</si>
  <si>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</si>
  <si>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</si>
  <si>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</si>
  <si>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</si>
  <si>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</si>
  <si>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</si>
  <si>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</si>
  <si>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</si>
  <si>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</si>
  <si>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</si>
  <si>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</si>
  <si>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</si>
  <si>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</si>
  <si>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</si>
  <si>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</si>
  <si>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</si>
  <si>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</si>
  <si>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</si>
  <si>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</si>
  <si>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</si>
  <si>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</si>
  <si>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</si>
  <si>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</si>
  <si>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</si>
  <si>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</si>
  <si>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</si>
  <si>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</si>
  <si>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</si>
  <si>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</si>
  <si>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</si>
  <si>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</si>
  <si>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</si>
  <si>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</si>
  <si>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</si>
  <si>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</si>
  <si>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</si>
  <si>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</si>
  <si>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</si>
  <si>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</si>
  <si>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</si>
  <si>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</si>
  <si>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</si>
  <si>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</si>
  <si>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</si>
  <si>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</si>
  <si>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</si>
  <si>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</si>
  <si>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</si>
  <si>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</si>
  <si>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</si>
  <si>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</si>
  <si>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</si>
  <si>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</si>
  <si>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</si>
  <si>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</si>
  <si>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</si>
  <si>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</si>
  <si>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</si>
  <si>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</si>
  <si>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</si>
  <si>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</si>
  <si>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</si>
  <si>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</si>
  <si>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</si>
  <si>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</si>
  <si>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</si>
  <si>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</si>
  <si>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</si>
  <si>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</si>
  <si>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</si>
  <si>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</si>
  <si>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</si>
  <si>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</si>
  <si>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</si>
  <si>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</si>
  <si>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</si>
  <si>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</si>
  <si>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</si>
  <si>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</si>
  <si>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</si>
  <si>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</si>
  <si>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</si>
  <si>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</si>
  <si>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</si>
  <si>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</si>
  <si>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</si>
  <si>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</si>
  <si>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</si>
  <si>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</si>
  <si>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</si>
  <si>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</si>
  <si>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</si>
  <si>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</si>
  <si>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</si>
  <si>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</si>
  <si>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</si>
  <si>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</si>
  <si>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</si>
  <si>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</si>
  <si>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</si>
  <si>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</si>
  <si>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</si>
  <si>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</si>
  <si>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</si>
  <si>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</si>
  <si>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</si>
  <si>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</si>
  <si>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</si>
  <si>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</si>
  <si>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</si>
  <si>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</si>
  <si>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</si>
  <si>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</si>
  <si>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</si>
  <si>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</si>
  <si>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</si>
  <si>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</si>
  <si>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</si>
  <si>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</si>
  <si>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</si>
  <si>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</si>
  <si>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</si>
  <si>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</si>
  <si>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</si>
  <si>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</si>
  <si>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</si>
  <si>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</si>
  <si>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</si>
  <si>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</si>
  <si>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</si>
  <si>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</si>
  <si>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</si>
  <si>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</si>
  <si>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</si>
  <si>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</si>
  <si>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</si>
  <si>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</si>
  <si>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</si>
  <si>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</si>
  <si>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</si>
  <si>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</si>
  <si>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</si>
  <si>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</si>
  <si>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</si>
  <si>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</si>
  <si>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</si>
  <si>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</si>
  <si>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</si>
  <si>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</si>
  <si>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</si>
  <si>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</si>
  <si>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</si>
  <si>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</si>
  <si>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</si>
  <si>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</si>
  <si>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</si>
  <si>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</si>
  <si>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</si>
  <si>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</si>
  <si>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</si>
  <si>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</si>
  <si>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</si>
  <si>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</si>
  <si>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</si>
  <si>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</si>
  <si>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</si>
  <si>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</si>
  <si>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</si>
  <si>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</si>
  <si>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</si>
  <si>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</si>
  <si>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</si>
  <si>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</si>
  <si>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</si>
  <si>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</si>
  <si>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</si>
  <si>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</si>
  <si>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</si>
  <si>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</si>
  <si>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</si>
  <si>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</si>
  <si>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</si>
  <si>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</si>
  <si>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</si>
  <si>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</si>
  <si>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</si>
  <si>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</si>
  <si>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</si>
  <si>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</si>
  <si>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</si>
  <si>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</si>
  <si>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</si>
  <si>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</si>
  <si>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</si>
  <si>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</si>
  <si>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</si>
  <si>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</si>
  <si>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</si>
  <si>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</si>
  <si>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</si>
  <si>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</si>
  <si>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</si>
  <si>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</si>
  <si>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</si>
  <si>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</si>
  <si>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</si>
  <si>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</si>
  <si>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</si>
  <si>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</si>
  <si>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</si>
  <si>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</si>
  <si>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</si>
  <si>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</si>
  <si>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</si>
  <si>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</si>
  <si>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</si>
  <si>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</si>
  <si>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</si>
  <si>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</si>
  <si>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</si>
  <si>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</si>
  <si>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</si>
  <si>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</si>
  <si>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</si>
  <si>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</si>
  <si>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</si>
  <si>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</si>
  <si>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</si>
  <si>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</si>
  <si>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</si>
  <si>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</si>
  <si>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</si>
  <si>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</si>
  <si>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</si>
  <si>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</si>
  <si>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</si>
  <si>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</si>
  <si>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</si>
  <si>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</si>
  <si>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</si>
  <si>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</si>
  <si>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</si>
  <si>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</si>
  <si>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</si>
  <si>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</si>
  <si>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</si>
  <si>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</si>
  <si>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</si>
  <si>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</si>
  <si>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</si>
  <si>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</si>
  <si>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</si>
  <si>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</si>
  <si>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</si>
  <si>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</si>
  <si>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</si>
  <si>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</si>
  <si>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</si>
  <si>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</si>
  <si>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</si>
  <si>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</si>
  <si>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</si>
  <si>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</si>
  <si>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</si>
  <si>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</si>
  <si>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</si>
  <si>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</si>
  <si>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</si>
  <si>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</si>
  <si>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</si>
  <si>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</si>
  <si>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</si>
  <si>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</si>
  <si>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</si>
  <si>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</si>
  <si>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</si>
  <si>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</si>
  <si>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</si>
  <si>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</si>
  <si>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</si>
  <si>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</si>
  <si>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</si>
  <si>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</si>
  <si>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</si>
  <si>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</si>
  <si>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</si>
  <si>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</si>
  <si>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</si>
  <si>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</si>
  <si>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</si>
  <si>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</si>
  <si>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</si>
  <si>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</si>
  <si>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</si>
  <si>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</si>
  <si>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</si>
  <si>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</si>
  <si>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</si>
  <si>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</si>
  <si>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</si>
  <si>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</si>
  <si>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</si>
  <si>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</si>
  <si>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</si>
  <si>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</si>
  <si>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</si>
  <si>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</si>
  <si>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</si>
  <si>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</si>
  <si>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</si>
  <si>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</si>
  <si>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</si>
  <si>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</si>
  <si>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</si>
  <si>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</si>
  <si>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</si>
  <si>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</si>
  <si>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</si>
  <si>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</si>
  <si>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</si>
  <si>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</si>
  <si>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</si>
  <si>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</si>
  <si>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</si>
  <si>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</si>
  <si>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</si>
  <si>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</si>
  <si>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</si>
  <si>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</si>
  <si>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</si>
  <si>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</si>
  <si>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</si>
  <si>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</si>
  <si>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</si>
  <si>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</si>
  <si>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</si>
  <si>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</si>
  <si>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</si>
  <si>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</si>
  <si>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</si>
  <si>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</si>
  <si>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</si>
  <si>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</si>
  <si>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</si>
  <si>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</si>
  <si>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</si>
  <si>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</si>
  <si>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</si>
  <si>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</si>
  <si>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</si>
  <si>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</si>
  <si>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</si>
  <si>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</si>
  <si>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</si>
  <si>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</si>
  <si>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</si>
  <si>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</si>
  <si>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</si>
  <si>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</si>
  <si>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</si>
  <si>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</si>
  <si>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</si>
  <si>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</si>
  <si>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</si>
  <si>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</si>
  <si>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</si>
  <si>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</si>
  <si>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</si>
  <si>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</si>
  <si>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</si>
  <si>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</si>
  <si>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</si>
  <si>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</si>
  <si>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</si>
  <si>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</si>
  <si>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</si>
  <si>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</si>
  <si>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</si>
  <si>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</si>
  <si>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</si>
  <si>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</si>
  <si>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</si>
  <si>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</si>
  <si>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</si>
  <si>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</si>
  <si>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</si>
  <si>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</si>
  <si>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</si>
  <si>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</si>
  <si>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</si>
  <si>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</si>
  <si>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</si>
  <si>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</si>
  <si>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</si>
  <si>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</si>
  <si>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</si>
  <si>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</si>
  <si>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</si>
  <si>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</si>
  <si>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</si>
  <si>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</si>
  <si>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</si>
  <si>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</si>
  <si>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</si>
  <si>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</si>
  <si>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</si>
  <si>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</si>
  <si>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</si>
  <si>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</si>
  <si>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</si>
  <si>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</si>
  <si>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</si>
  <si>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</si>
  <si>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</si>
  <si>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</si>
  <si>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</si>
  <si>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</si>
  <si>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</si>
  <si>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</si>
  <si>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</si>
  <si>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</si>
  <si>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</si>
  <si>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</si>
  <si>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</si>
  <si>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</si>
  <si>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</si>
  <si>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</si>
  <si>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</si>
  <si>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</si>
  <si>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</si>
  <si>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</si>
  <si>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</si>
  <si>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</si>
  <si>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</si>
  <si>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</si>
  <si>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</si>
  <si>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</si>
  <si>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</si>
  <si>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</si>
  <si>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</si>
  <si>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</si>
  <si>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</si>
  <si>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</si>
  <si>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</si>
  <si>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</si>
  <si>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</si>
  <si>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</si>
  <si>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</si>
  <si>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</si>
  <si>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</si>
  <si>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</si>
  <si>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</si>
  <si>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</si>
  <si>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</si>
  <si>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</si>
  <si>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</si>
  <si>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</si>
  <si>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</si>
  <si>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</si>
  <si>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</si>
  <si>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</si>
  <si>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</si>
  <si>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</si>
  <si>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</si>
  <si>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</si>
  <si>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</si>
  <si>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</si>
  <si>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</si>
  <si>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</si>
  <si>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</si>
  <si>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</si>
  <si>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</si>
  <si>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</si>
  <si>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</si>
  <si>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</si>
  <si>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</si>
  <si>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</si>
  <si>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</si>
  <si>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</si>
  <si>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</si>
  <si>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</si>
  <si>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</si>
  <si>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</si>
  <si>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</si>
  <si>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</si>
  <si>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</si>
  <si>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</si>
  <si>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</si>
  <si>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</si>
  <si>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</si>
  <si>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</si>
  <si>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</si>
  <si>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</si>
  <si>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</si>
  <si>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</si>
  <si>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</si>
  <si>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</si>
  <si>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</si>
  <si>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</si>
  <si>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</si>
  <si>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</si>
  <si>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</si>
  <si>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</si>
  <si>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</si>
  <si>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</si>
  <si>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</si>
  <si>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</si>
  <si>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</si>
  <si>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</si>
  <si>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</si>
  <si>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</si>
  <si>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</si>
  <si>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</si>
  <si>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</si>
  <si>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</si>
  <si>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</si>
  <si>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</si>
  <si>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</si>
  <si>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</si>
  <si>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</si>
  <si>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</si>
  <si>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</si>
  <si>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</si>
  <si>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</si>
  <si>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</si>
  <si>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</si>
  <si>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</si>
  <si>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</si>
  <si>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</si>
  <si>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</si>
  <si>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</si>
  <si>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</si>
  <si>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</si>
  <si>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</si>
  <si>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</si>
  <si>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</si>
  <si>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</si>
  <si>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</si>
  <si>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</si>
  <si>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</si>
  <si>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</si>
  <si>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</si>
  <si>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</si>
  <si>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</si>
  <si>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</si>
  <si>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</si>
  <si>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</si>
  <si>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</si>
  <si>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</si>
  <si>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</si>
  <si>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</si>
  <si>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</si>
  <si>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</si>
  <si>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</si>
  <si>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</si>
  <si>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</si>
  <si>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</si>
  <si>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</si>
  <si>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</si>
  <si>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</si>
  <si>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</si>
  <si>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</si>
  <si>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</si>
  <si>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</si>
  <si>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</si>
  <si>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</si>
  <si>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</si>
  <si>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</si>
  <si>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</si>
  <si>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</si>
  <si>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</si>
  <si>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</si>
  <si>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</si>
  <si>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</si>
  <si>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</si>
  <si>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</si>
  <si>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</si>
  <si>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</si>
  <si>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</si>
  <si>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</si>
  <si>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</si>
  <si>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</si>
  <si>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</si>
  <si>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</si>
  <si>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</si>
  <si>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</si>
  <si>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</si>
  <si>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</si>
  <si>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</si>
  <si>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</si>
  <si>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</si>
  <si>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</si>
  <si>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</si>
  <si>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</si>
  <si>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</si>
  <si>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</si>
  <si>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</si>
  <si>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</si>
  <si>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</si>
  <si>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</si>
  <si>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</si>
  <si>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</si>
  <si>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</si>
  <si>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</si>
  <si>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</si>
  <si>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</si>
  <si>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</si>
  <si>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</si>
  <si>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</si>
  <si>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</si>
  <si>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</si>
  <si>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</si>
  <si>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</si>
  <si>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</si>
  <si>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</si>
  <si>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</si>
  <si>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</si>
  <si>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</si>
  <si>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</si>
  <si>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</si>
  <si>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</si>
  <si>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</si>
  <si>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</si>
  <si>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</si>
  <si>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</si>
  <si>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</si>
  <si>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</si>
  <si>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</si>
  <si>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</si>
  <si>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</si>
  <si>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</si>
  <si>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</si>
  <si>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</si>
  <si>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</si>
  <si>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</si>
  <si>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</si>
  <si>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</si>
  <si>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</si>
  <si>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</si>
  <si>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</si>
  <si>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</si>
  <si>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</si>
  <si>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</si>
  <si>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</si>
  <si>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</si>
  <si>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</si>
  <si>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</si>
  <si>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</si>
  <si>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</si>
  <si>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</si>
  <si>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</si>
  <si>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</si>
  <si>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</si>
  <si>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</si>
  <si>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</si>
  <si>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</si>
  <si>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</si>
  <si>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</si>
  <si>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</si>
  <si>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</si>
  <si>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</si>
  <si>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</si>
  <si>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</si>
  <si>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</si>
  <si>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</si>
  <si>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</si>
  <si>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</si>
  <si>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</si>
  <si>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</si>
  <si>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</si>
  <si>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</si>
  <si>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</si>
  <si>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</si>
  <si>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</si>
  <si>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</si>
  <si>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</si>
  <si>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</si>
  <si>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</si>
  <si>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</si>
  <si>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</si>
  <si>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</si>
  <si>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</si>
  <si>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</si>
  <si>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</si>
  <si>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</si>
  <si>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</si>
  <si>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</si>
  <si>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</si>
  <si>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</si>
  <si>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</si>
  <si>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</si>
  <si>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</si>
  <si>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</si>
  <si>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</si>
  <si>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</si>
  <si>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</si>
  <si>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</si>
  <si>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</si>
  <si>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</si>
  <si>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</si>
  <si>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</si>
  <si>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</si>
  <si>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</si>
  <si>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</si>
  <si>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</si>
  <si>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</si>
  <si>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</si>
  <si>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</si>
  <si>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</si>
  <si>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</si>
  <si>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</si>
  <si>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</si>
  <si>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</si>
  <si>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</si>
  <si>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</si>
  <si>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</si>
  <si>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</si>
  <si>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</si>
  <si>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</si>
  <si>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</si>
  <si>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</si>
  <si>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</si>
  <si>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</si>
  <si>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</si>
  <si>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</si>
  <si>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</si>
  <si>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</si>
  <si>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</si>
  <si>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</si>
  <si>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</si>
  <si>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</si>
  <si>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</si>
  <si>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</si>
  <si>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</si>
  <si>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</si>
  <si>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</si>
  <si>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</si>
  <si>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</si>
  <si>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</si>
  <si>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</si>
  <si>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</si>
  <si>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</si>
  <si>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</si>
  <si>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</si>
  <si>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</si>
  <si>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</si>
  <si>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</si>
  <si>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</si>
  <si>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</si>
  <si>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</si>
  <si>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</si>
  <si>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</si>
  <si>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</si>
  <si>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</si>
  <si>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</si>
  <si>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</si>
  <si>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</si>
  <si>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</si>
  <si>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</si>
  <si>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</si>
  <si>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</si>
  <si>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</si>
  <si>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</si>
  <si>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</si>
  <si>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</si>
  <si>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</si>
  <si>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</si>
  <si>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</si>
  <si>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</si>
  <si>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</si>
  <si>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</si>
  <si>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</si>
  <si>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</si>
  <si>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</si>
  <si>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</si>
  <si>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</si>
  <si>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</si>
  <si>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</si>
  <si>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</si>
  <si>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</si>
  <si>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</si>
  <si>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</si>
  <si>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</si>
  <si>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</si>
  <si>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</si>
  <si>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</si>
  <si>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</si>
  <si>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</si>
  <si>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</si>
  <si>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</si>
  <si>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</si>
  <si>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</si>
  <si>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</si>
  <si>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</si>
  <si>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</si>
  <si>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</si>
  <si>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</si>
  <si>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</si>
  <si>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</si>
  <si>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</si>
  <si>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</si>
  <si>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</si>
  <si>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</si>
  <si>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</si>
  <si>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</si>
  <si>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</si>
  <si>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</si>
  <si>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</si>
  <si>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</si>
  <si>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</si>
  <si>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</si>
  <si>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</si>
  <si>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</si>
  <si>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</si>
  <si>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</si>
  <si>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</si>
  <si>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</si>
  <si>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</si>
  <si>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</si>
  <si>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</si>
  <si>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</si>
  <si>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</si>
  <si>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</si>
  <si>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</si>
  <si>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</si>
  <si>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</si>
  <si>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</si>
  <si>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</si>
  <si>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</si>
  <si>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</si>
  <si>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</si>
  <si>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</si>
  <si>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</si>
  <si>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</si>
  <si>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</si>
  <si>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</si>
  <si>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</si>
  <si>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</si>
  <si>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</si>
  <si>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</si>
  <si>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</si>
  <si>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</si>
  <si>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</si>
  <si>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</si>
  <si>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</si>
  <si>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</si>
  <si>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</si>
  <si>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</si>
  <si>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</si>
  <si>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</si>
  <si>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</si>
  <si>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</si>
  <si>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</si>
  <si>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</si>
  <si>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</si>
  <si>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</si>
  <si>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</si>
  <si>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</si>
  <si>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</si>
  <si>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</si>
  <si>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</si>
  <si>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</si>
  <si>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</si>
  <si>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</si>
  <si>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</si>
  <si>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</si>
  <si>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</si>
  <si>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</si>
  <si>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</si>
  <si>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</si>
  <si>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</si>
  <si>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</si>
  <si>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</si>
  <si>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</si>
  <si>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</si>
  <si>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</si>
  <si>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</si>
  <si>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</si>
  <si>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</si>
  <si>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</si>
  <si>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</si>
  <si>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</si>
  <si>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</si>
  <si>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</si>
  <si>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</si>
  <si>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</si>
  <si>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</si>
  <si>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</si>
  <si>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</si>
  <si>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</si>
  <si>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</si>
  <si>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</si>
  <si>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</si>
  <si>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</si>
  <si>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</si>
  <si>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</si>
  <si>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</si>
  <si>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</si>
  <si>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</si>
  <si>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</si>
  <si>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</si>
  <si>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</si>
  <si>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</si>
  <si>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</si>
  <si>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</si>
  <si>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</si>
  <si>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</si>
  <si>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</si>
  <si>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</si>
  <si>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</si>
  <si>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</si>
  <si>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</si>
  <si>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</si>
  <si>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</si>
  <si>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</si>
  <si>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</si>
  <si>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</si>
  <si>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</si>
  <si>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</si>
  <si>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</si>
  <si>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</si>
  <si>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</si>
  <si>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</si>
  <si>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</si>
  <si>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</si>
  <si>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</si>
  <si>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</si>
  <si>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</si>
  <si>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</si>
  <si>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</si>
  <si>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</si>
  <si>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</si>
  <si>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</si>
  <si>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</si>
  <si>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</si>
  <si>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</si>
  <si>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</si>
  <si>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</si>
  <si>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</si>
  <si>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</si>
  <si>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</si>
  <si>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</si>
  <si>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</si>
  <si>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</si>
  <si>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</si>
  <si>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</si>
  <si>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</si>
  <si>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</si>
  <si>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</si>
  <si>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</si>
  <si>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</si>
  <si>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</si>
  <si>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</si>
  <si>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</si>
  <si>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</si>
  <si>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</si>
  <si>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</si>
  <si>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</si>
  <si>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</si>
  <si>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</si>
  <si>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</si>
  <si>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</si>
  <si>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</si>
  <si>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</si>
  <si>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</si>
  <si>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</si>
  <si>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</si>
  <si>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</si>
  <si>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</si>
  <si>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</si>
  <si>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</si>
  <si>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</si>
  <si>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</si>
  <si>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</si>
  <si>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</si>
  <si>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</si>
  <si>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</si>
  <si>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</si>
  <si>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</si>
  <si>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</si>
  <si>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</si>
  <si>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</si>
  <si>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</si>
  <si>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</si>
  <si>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</si>
  <si>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</si>
  <si>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</si>
  <si>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</si>
  <si>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</si>
  <si>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</si>
  <si>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</si>
  <si>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</si>
  <si>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</si>
  <si>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</si>
  <si>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</si>
  <si>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</si>
  <si>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</si>
  <si>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</si>
  <si>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</si>
  <si>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</si>
  <si>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</si>
  <si>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</si>
  <si>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</si>
  <si>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</si>
  <si>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</si>
  <si>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</si>
  <si>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</si>
  <si>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</si>
  <si>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</si>
  <si>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</si>
  <si>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</si>
  <si>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</si>
  <si>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</si>
  <si>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</si>
  <si>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</si>
  <si>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</si>
  <si>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</si>
  <si>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</si>
  <si>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</si>
  <si>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</si>
  <si>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</si>
  <si>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</si>
  <si>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</si>
  <si>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</si>
  <si>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</si>
  <si>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</si>
  <si>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</si>
  <si>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</si>
  <si>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</si>
  <si>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</si>
  <si>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</si>
  <si>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</si>
  <si>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</si>
  <si>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</si>
  <si>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</si>
  <si>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</si>
  <si>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</si>
  <si>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</si>
  <si>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</si>
  <si>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</si>
  <si>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</si>
  <si>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</si>
  <si>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</si>
  <si>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</si>
  <si>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</si>
  <si>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</si>
  <si>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</si>
  <si>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</si>
  <si>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</si>
  <si>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</si>
  <si>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</si>
  <si>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</si>
  <si>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</si>
  <si>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</si>
  <si>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</si>
  <si>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</si>
  <si>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</si>
  <si>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</si>
  <si>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</si>
  <si>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</si>
  <si>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</si>
  <si>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</si>
  <si>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</si>
  <si>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</si>
  <si>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</si>
  <si>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</si>
  <si>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</si>
  <si>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</si>
  <si>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</si>
  <si>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</si>
  <si>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</si>
  <si>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</si>
  <si>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</si>
  <si>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</si>
  <si>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</si>
  <si>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</si>
  <si>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</si>
  <si>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</si>
  <si>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</si>
  <si>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</si>
  <si>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</si>
  <si>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</si>
  <si>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</si>
  <si>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</si>
  <si>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</si>
  <si>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</si>
  <si>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</si>
  <si>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</si>
  <si>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</si>
  <si>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</si>
  <si>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</si>
  <si>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</si>
  <si>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</si>
  <si>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</si>
  <si>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</si>
  <si>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</si>
  <si>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</si>
  <si>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</si>
  <si>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</si>
  <si>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</si>
  <si>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</si>
  <si>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</si>
  <si>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</si>
  <si>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</si>
  <si>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</si>
  <si>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</si>
  <si>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</si>
  <si>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</si>
  <si>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</si>
  <si>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</si>
  <si>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</si>
  <si>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</si>
  <si>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</si>
  <si>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</si>
  <si>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</si>
  <si>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</si>
  <si>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</si>
  <si>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</si>
  <si>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</si>
  <si>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</si>
  <si>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</si>
  <si>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</si>
  <si>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</si>
  <si>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</si>
  <si>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</si>
  <si>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</si>
  <si>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</si>
  <si>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</si>
  <si>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</si>
  <si>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</si>
  <si>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</si>
  <si>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</si>
  <si>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</si>
  <si>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</si>
  <si>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</si>
  <si>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</si>
  <si>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</si>
  <si>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</si>
  <si>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</si>
  <si>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</si>
  <si>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</si>
  <si>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</si>
  <si>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</si>
  <si>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</si>
  <si>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</si>
  <si>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</si>
  <si>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</si>
  <si>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</si>
  <si>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</si>
  <si>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</si>
  <si>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</si>
  <si>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</si>
  <si>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</si>
  <si>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</si>
  <si>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</si>
  <si>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</si>
  <si>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</si>
  <si>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</si>
  <si>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</si>
  <si>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</si>
  <si>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</si>
  <si>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</si>
  <si>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</si>
  <si>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</si>
  <si>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</si>
  <si>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</si>
  <si>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</si>
  <si>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</si>
  <si>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</si>
  <si>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</si>
  <si>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</si>
  <si>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</si>
  <si>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</si>
  <si>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</si>
  <si>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</si>
  <si>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</si>
  <si>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</si>
  <si>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</si>
  <si>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</si>
  <si>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</si>
  <si>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</si>
  <si>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</si>
  <si>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</si>
  <si>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</si>
  <si>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</si>
  <si>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</si>
  <si>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</si>
  <si>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</si>
  <si>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</si>
  <si>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</si>
  <si>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</si>
  <si>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</si>
  <si>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</si>
  <si>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</si>
  <si>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</si>
  <si>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</si>
  <si>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</si>
  <si>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</si>
  <si>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</si>
  <si>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</si>
  <si>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</si>
  <si>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</si>
  <si>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</si>
  <si>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</si>
  <si>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</si>
  <si>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</si>
  <si>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</si>
  <si>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</si>
  <si>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</si>
  <si>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</si>
  <si>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</si>
  <si>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</si>
  <si>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</si>
  <si>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</si>
  <si>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</si>
  <si>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</si>
  <si>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</si>
  <si>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</si>
  <si>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</si>
  <si>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</si>
  <si>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</si>
  <si>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</si>
  <si>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</si>
  <si>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</si>
  <si>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</si>
  <si>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</si>
  <si>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</si>
  <si>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</si>
  <si>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</si>
  <si>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</si>
  <si>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</si>
  <si>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</si>
  <si>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</si>
  <si>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</si>
  <si>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</si>
  <si>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</si>
  <si>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</si>
  <si>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</si>
  <si>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</si>
  <si>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</si>
  <si>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</si>
  <si>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</si>
  <si>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</si>
  <si>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</si>
  <si>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</si>
  <si>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</si>
  <si>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</si>
  <si>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</si>
  <si>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</si>
  <si>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</si>
  <si>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</si>
  <si>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</si>
  <si>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</si>
  <si>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</si>
  <si>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</si>
  <si>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</si>
  <si>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</si>
  <si>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</si>
  <si>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</si>
  <si>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</si>
  <si>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</si>
  <si>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</si>
  <si>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</si>
  <si>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</si>
  <si>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</si>
  <si>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</si>
  <si>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</si>
  <si>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</si>
  <si>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</si>
  <si>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</si>
  <si>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</si>
  <si>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</si>
  <si>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</si>
  <si>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</si>
  <si>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</si>
  <si>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</si>
  <si>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</si>
  <si>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</si>
  <si>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</si>
  <si>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</si>
  <si>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</si>
  <si>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</si>
  <si>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</si>
  <si>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</si>
  <si>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</si>
  <si>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</si>
  <si>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</si>
  <si>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</si>
  <si>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</si>
  <si>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</si>
  <si>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</si>
  <si>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</si>
  <si>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</si>
  <si>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</si>
  <si>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</si>
  <si>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</si>
  <si>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</si>
  <si>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</si>
  <si>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</si>
  <si>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</si>
  <si>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</si>
  <si>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</si>
  <si>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</si>
  <si>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</si>
  <si>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</si>
  <si>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</si>
  <si>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</si>
  <si>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</si>
  <si>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</si>
  <si>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</si>
  <si>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</si>
  <si>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</si>
  <si>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</si>
  <si>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</si>
  <si>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</si>
  <si>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</si>
  <si>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</si>
  <si>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</si>
  <si>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</si>
  <si>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</si>
  <si>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</si>
  <si>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</si>
  <si>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</si>
  <si>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</si>
  <si>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</si>
  <si>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</si>
  <si>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</si>
  <si>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</si>
  <si>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</si>
  <si>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</si>
  <si>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</si>
  <si>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</si>
  <si>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</si>
  <si>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</si>
  <si>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</si>
  <si>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</si>
  <si>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</si>
  <si>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</si>
  <si>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</si>
  <si>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</si>
  <si>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</si>
  <si>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</si>
  <si>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</si>
  <si>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</si>
  <si>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</si>
  <si>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</si>
  <si>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</si>
  <si>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</si>
  <si>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</si>
  <si>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</si>
  <si>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</si>
  <si>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</si>
  <si>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</si>
  <si>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</si>
  <si>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</si>
  <si>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</si>
  <si>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</si>
  <si>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</si>
  <si>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</si>
  <si>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</si>
  <si>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</si>
  <si>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</si>
  <si>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</si>
  <si>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</si>
  <si>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</si>
  <si>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</si>
  <si>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</si>
  <si>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</si>
  <si>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</si>
  <si>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</si>
  <si>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</si>
  <si>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</si>
  <si>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</si>
  <si>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</si>
  <si>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</si>
  <si>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</si>
  <si>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</si>
  <si>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</si>
  <si>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</si>
  <si>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</si>
  <si>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</si>
  <si>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</si>
  <si>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</si>
  <si>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</si>
  <si>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</si>
  <si>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</si>
  <si>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</si>
  <si>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</si>
  <si>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</si>
  <si>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</si>
  <si>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</si>
  <si>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</si>
  <si>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</si>
  <si>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</si>
  <si>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</si>
  <si>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</si>
  <si>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</si>
  <si>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</si>
  <si>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</si>
  <si>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</si>
  <si>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</si>
  <si>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</si>
  <si>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</si>
  <si>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</si>
  <si>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</si>
  <si>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</si>
  <si>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</si>
  <si>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</si>
  <si>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</si>
  <si>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</si>
  <si>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</si>
  <si>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</si>
  <si>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</si>
  <si>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</si>
  <si>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</si>
  <si>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</si>
  <si>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</si>
  <si>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</si>
  <si>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</si>
  <si>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</si>
  <si>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</si>
  <si>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</si>
  <si>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</si>
  <si>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</si>
  <si>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</si>
  <si>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</si>
  <si>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</si>
  <si>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</si>
  <si>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</si>
  <si>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</si>
  <si>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</si>
  <si>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</si>
  <si>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</si>
  <si>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</si>
  <si>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</si>
  <si>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</si>
  <si>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</si>
  <si>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</si>
  <si>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</si>
  <si>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</si>
  <si>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</si>
  <si>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</si>
  <si>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</si>
  <si>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</si>
  <si>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</si>
  <si>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</si>
  <si>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</si>
  <si>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</si>
  <si>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</si>
  <si>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</si>
  <si>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</si>
  <si>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</si>
  <si>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</si>
  <si>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</si>
  <si>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</si>
  <si>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</si>
  <si>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</si>
  <si>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</si>
  <si>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</si>
  <si>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</si>
  <si>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</si>
  <si>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</si>
  <si>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</si>
  <si>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</si>
  <si>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</si>
  <si>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</si>
  <si>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</si>
  <si>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</si>
  <si>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</si>
  <si>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</si>
  <si>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</si>
  <si>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</si>
  <si>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</si>
  <si>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</si>
  <si>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</si>
  <si>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</si>
  <si>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</si>
  <si>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</si>
  <si>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</si>
  <si>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</si>
  <si>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</si>
  <si>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</si>
  <si>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</si>
  <si>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</si>
  <si>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</si>
  <si>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</si>
  <si>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</si>
  <si>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</si>
  <si>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</si>
  <si>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</si>
  <si>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</si>
  <si>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</si>
  <si>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</si>
  <si>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</si>
  <si>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</si>
  <si>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</si>
  <si>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</si>
  <si>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</si>
  <si>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</si>
  <si>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</si>
  <si>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</si>
  <si>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</si>
  <si>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</si>
  <si>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</si>
  <si>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</si>
  <si>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</si>
  <si>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</si>
  <si>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</si>
  <si>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</si>
  <si>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</si>
  <si>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</si>
  <si>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</si>
  <si>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</si>
  <si>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</si>
  <si>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</si>
  <si>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</si>
  <si>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</si>
  <si>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</si>
  <si>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</si>
  <si>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</si>
  <si>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</si>
  <si>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</si>
  <si>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</si>
  <si>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</si>
  <si>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</si>
  <si>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</si>
  <si>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</si>
  <si>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</si>
  <si>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</si>
  <si>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</si>
  <si>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</si>
  <si>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</si>
  <si>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</si>
  <si>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</si>
  <si>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</si>
  <si>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</si>
  <si>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</si>
  <si>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</si>
  <si>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</si>
  <si>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</si>
  <si>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</si>
  <si>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</si>
  <si>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</si>
  <si>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</si>
  <si>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</si>
  <si>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</si>
  <si>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</si>
  <si>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</si>
  <si>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</si>
  <si>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</si>
  <si>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</si>
  <si>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</si>
  <si>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</si>
  <si>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</si>
  <si>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</si>
  <si>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</si>
  <si>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</si>
  <si>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</si>
  <si>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</si>
  <si>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</si>
  <si>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</si>
  <si>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</si>
  <si>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</si>
  <si>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</si>
  <si>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</si>
  <si>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</si>
  <si>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</si>
  <si>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</si>
  <si>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</si>
  <si>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</si>
  <si>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</si>
  <si>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</si>
  <si>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</si>
  <si>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</si>
  <si>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</si>
  <si>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</si>
  <si>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</si>
  <si>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</si>
  <si>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</si>
  <si>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</si>
  <si>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</si>
  <si>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</si>
  <si>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</si>
  <si>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</si>
  <si>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</si>
  <si>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</si>
  <si>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</si>
  <si>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</si>
  <si>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</si>
  <si>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</si>
  <si>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</si>
  <si>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</si>
  <si>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</si>
  <si>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</si>
  <si>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</si>
  <si>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</si>
  <si>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</si>
  <si>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</si>
  <si>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</si>
  <si>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</si>
  <si>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</si>
  <si>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</si>
  <si>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</si>
  <si>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</si>
  <si>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</si>
  <si>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</si>
  <si>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</si>
  <si>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</si>
  <si>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</si>
  <si>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</si>
  <si>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</si>
  <si>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</si>
  <si>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</si>
  <si>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</si>
  <si>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</si>
  <si>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</si>
  <si>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</si>
  <si>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</si>
  <si>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</si>
  <si>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</si>
  <si>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</si>
  <si>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</si>
  <si>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</si>
  <si>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</si>
  <si>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</si>
  <si>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</si>
  <si>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</si>
  <si>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</si>
  <si>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</si>
  <si>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</si>
  <si>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</si>
  <si>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</si>
  <si>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</si>
  <si>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</si>
  <si>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</si>
  <si>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</si>
  <si>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</si>
  <si>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</si>
  <si>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</si>
  <si>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</si>
  <si>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</si>
  <si>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</si>
  <si>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</si>
  <si>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</si>
  <si>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</si>
  <si>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</si>
  <si>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</si>
  <si>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</si>
  <si>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</si>
  <si>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</si>
  <si>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</si>
  <si>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</si>
  <si>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</si>
  <si>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</si>
  <si>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</si>
  <si>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</si>
  <si>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</si>
  <si>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</si>
  <si>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</si>
  <si>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</si>
  <si>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</si>
  <si>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</si>
  <si>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</si>
  <si>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</si>
  <si>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</si>
  <si>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</si>
  <si>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</si>
  <si>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</si>
  <si>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</si>
  <si>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</si>
  <si>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</si>
  <si>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</si>
  <si>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</si>
  <si>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</si>
  <si>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</si>
  <si>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</si>
  <si>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</si>
  <si>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</si>
  <si>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</si>
  <si>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</si>
  <si>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</si>
  <si>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</si>
  <si>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</si>
  <si>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</si>
  <si>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</si>
  <si>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</si>
  <si>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</si>
  <si>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</si>
  <si>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</si>
  <si>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</si>
  <si>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</si>
  <si>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</si>
  <si>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</si>
  <si>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</si>
  <si>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</si>
  <si>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</si>
  <si>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</si>
  <si>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</si>
  <si>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</si>
  <si>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</si>
  <si>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</si>
  <si>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</si>
  <si>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</si>
  <si>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</si>
  <si>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</si>
  <si>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</si>
  <si>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</si>
  <si>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</si>
  <si>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</si>
  <si>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</si>
  <si>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</si>
  <si>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</si>
  <si>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</si>
  <si>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</si>
  <si>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</si>
  <si>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</si>
  <si>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</si>
  <si>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</si>
  <si>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</si>
  <si>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</si>
  <si>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</si>
  <si>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</si>
  <si>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</si>
  <si>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</si>
  <si>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</si>
  <si>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</si>
  <si>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</si>
  <si>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</si>
  <si>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</si>
  <si>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</si>
  <si>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</si>
  <si>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</si>
  <si>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</si>
  <si>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</si>
  <si>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</si>
  <si>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</si>
  <si>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</si>
  <si>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</si>
  <si>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</si>
  <si>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</si>
  <si>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</si>
  <si>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</si>
  <si>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</si>
  <si>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</si>
  <si>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</si>
  <si>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</si>
  <si>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</si>
  <si>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</si>
  <si>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</si>
  <si>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</si>
  <si>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</si>
  <si>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</si>
  <si>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</si>
  <si>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</si>
  <si>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</si>
  <si>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</si>
  <si>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</si>
  <si>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</si>
  <si>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</si>
  <si>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</si>
  <si>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</si>
  <si>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</si>
  <si>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</si>
  <si>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</si>
  <si>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</si>
  <si>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</si>
  <si>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</si>
  <si>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</si>
  <si>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</si>
  <si>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</si>
  <si>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</si>
  <si>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</si>
  <si>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</si>
  <si>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</si>
  <si>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</si>
  <si>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</si>
  <si>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</si>
  <si>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</si>
  <si>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</si>
  <si>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</si>
  <si>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</si>
  <si>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</si>
  <si>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</si>
  <si>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</si>
  <si>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</si>
  <si>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</si>
  <si>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</si>
  <si>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</si>
  <si>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</si>
  <si>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</si>
  <si>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</si>
  <si>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</si>
  <si>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</si>
  <si>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</si>
  <si>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</si>
  <si>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</si>
  <si>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</si>
  <si>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</si>
  <si>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</si>
  <si>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</si>
  <si>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</si>
  <si>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</si>
  <si>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</si>
  <si>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</si>
  <si>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</si>
  <si>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</si>
  <si>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</si>
  <si>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</si>
  <si>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</si>
  <si>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</si>
  <si>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</si>
  <si>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</si>
  <si>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</si>
  <si>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</si>
  <si>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</si>
  <si>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</si>
  <si>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</si>
  <si>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</si>
  <si>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</si>
  <si>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</si>
  <si>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</si>
  <si>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</si>
  <si>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</si>
  <si>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</si>
  <si>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</si>
  <si>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</si>
  <si>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</si>
  <si>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</si>
  <si>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</si>
  <si>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</si>
  <si>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</si>
  <si>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</si>
  <si>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</si>
  <si>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</si>
  <si>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</si>
  <si>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</si>
  <si>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</si>
  <si>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</si>
  <si>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</si>
  <si>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</si>
  <si>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</si>
  <si>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</si>
  <si>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</si>
  <si>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</si>
  <si>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</si>
  <si>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</si>
  <si>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</si>
  <si>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</si>
  <si>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</si>
  <si>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</si>
  <si>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</si>
  <si>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</si>
  <si>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</si>
  <si>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</si>
  <si>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</si>
  <si>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</si>
  <si>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</si>
  <si>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</si>
  <si>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</si>
  <si>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</si>
  <si>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</si>
  <si>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</si>
  <si>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</si>
  <si>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</si>
  <si>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</si>
  <si>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</si>
  <si>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</si>
  <si>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</si>
  <si>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</si>
  <si>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</si>
  <si>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</si>
  <si>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</si>
  <si>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</si>
  <si>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</si>
  <si>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</si>
  <si>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</si>
  <si>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</si>
  <si>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</si>
  <si>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</si>
  <si>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</si>
  <si>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</si>
  <si>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</si>
  <si>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</si>
  <si>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</si>
  <si>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</si>
  <si>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</si>
  <si>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</si>
  <si>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</si>
  <si>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</si>
  <si>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</si>
  <si>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</si>
  <si>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</si>
  <si>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</si>
  <si>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</si>
  <si>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</si>
  <si>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</si>
  <si>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</si>
  <si>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</si>
  <si>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</si>
  <si>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</si>
  <si>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</si>
  <si>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</si>
  <si>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</si>
  <si>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</si>
  <si>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</si>
  <si>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</si>
  <si>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</si>
  <si>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</si>
  <si>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</si>
  <si>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</si>
  <si>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</si>
  <si>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</si>
  <si>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</si>
  <si>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</si>
  <si>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</si>
  <si>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</si>
  <si>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</si>
  <si>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</si>
  <si>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</si>
  <si>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</si>
  <si>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</si>
  <si>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</si>
  <si>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</si>
  <si>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</si>
  <si>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</si>
  <si>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</si>
  <si>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</si>
  <si>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</si>
  <si>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</si>
  <si>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</si>
  <si>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</si>
  <si>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</si>
  <si>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</si>
  <si>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</si>
  <si>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</si>
  <si>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</si>
  <si>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</si>
  <si>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</si>
  <si>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</si>
  <si>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</si>
  <si>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</si>
  <si>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</si>
  <si>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</si>
  <si>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</si>
  <si>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</si>
  <si>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</si>
  <si>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</si>
  <si>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</si>
  <si>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</si>
  <si>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</si>
  <si>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</si>
  <si>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</si>
  <si>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</si>
  <si>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</si>
  <si>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</si>
  <si>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</si>
  <si>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</si>
  <si>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</si>
  <si>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</si>
  <si>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</si>
  <si>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</si>
  <si>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</si>
  <si>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</si>
  <si>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</si>
  <si>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</si>
  <si>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</si>
  <si>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</si>
  <si>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</si>
  <si>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</si>
  <si>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</si>
  <si>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</si>
  <si>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</si>
  <si>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</si>
  <si>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</si>
  <si>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</si>
  <si>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</si>
  <si>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</si>
  <si>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</si>
  <si>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</si>
  <si>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</si>
  <si>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</si>
  <si>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</si>
  <si>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</si>
  <si>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</si>
  <si>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</si>
  <si>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</si>
  <si>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</si>
  <si>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</si>
  <si>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</si>
  <si>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</si>
  <si>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</si>
  <si>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</si>
  <si>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</si>
  <si>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</si>
  <si>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</si>
  <si>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</si>
  <si>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</si>
  <si>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</si>
  <si>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</si>
  <si>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</si>
  <si>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</si>
  <si>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</si>
  <si>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</si>
  <si>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</si>
  <si>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</si>
  <si>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</si>
  <si>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</si>
  <si>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</si>
  <si>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</si>
  <si>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</si>
  <si>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</si>
  <si>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</si>
  <si>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</si>
  <si>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</si>
  <si>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</si>
  <si>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</si>
  <si>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</si>
  <si>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</si>
  <si>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</si>
  <si>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</si>
  <si>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</si>
  <si>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</si>
  <si>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</si>
  <si>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</si>
  <si>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</si>
  <si>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</si>
  <si>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</si>
  <si>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</si>
  <si>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</si>
  <si>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</si>
  <si>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</si>
  <si>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</si>
  <si>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</si>
  <si>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</si>
  <si>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</si>
  <si>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</si>
  <si>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</si>
  <si>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</si>
  <si>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</si>
  <si>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</si>
  <si>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</si>
  <si>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</si>
  <si>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</si>
  <si>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</si>
  <si>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</si>
  <si>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</si>
  <si>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</si>
  <si>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</si>
  <si>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</si>
  <si>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</si>
  <si>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</si>
  <si>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</si>
  <si>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</si>
  <si>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</si>
  <si>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</si>
  <si>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</si>
  <si>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</si>
  <si>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</si>
  <si>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</si>
  <si>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</si>
  <si>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</si>
  <si>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</si>
  <si>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</si>
  <si>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</si>
  <si>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</si>
  <si>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</si>
  <si>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</si>
  <si>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</si>
  <si>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</si>
  <si>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</si>
  <si>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</si>
  <si>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</si>
  <si>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</si>
  <si>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</si>
  <si>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</si>
  <si>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</si>
  <si>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</si>
  <si>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</si>
  <si>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</si>
  <si>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</si>
  <si>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</si>
  <si>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</si>
  <si>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</si>
  <si>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</si>
  <si>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</si>
  <si>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</si>
  <si>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</si>
  <si>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</si>
  <si>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</si>
  <si>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</si>
  <si>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</si>
  <si>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</si>
  <si>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</si>
  <si>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</si>
  <si>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</si>
  <si>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</si>
  <si>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</si>
  <si>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</si>
  <si>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</si>
  <si>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</si>
  <si>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</si>
  <si>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</si>
  <si>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</si>
  <si>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</si>
  <si>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</si>
  <si>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</si>
  <si>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</si>
  <si>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</si>
  <si>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</si>
  <si>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</si>
  <si>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</si>
  <si>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</si>
  <si>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</si>
  <si>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</si>
  <si>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</si>
  <si>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</si>
  <si>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</si>
  <si>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</si>
  <si>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</si>
  <si>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</si>
  <si>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</si>
  <si>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</si>
  <si>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</si>
  <si>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</si>
  <si>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</si>
  <si>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</si>
  <si>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</si>
  <si>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</si>
  <si>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</si>
  <si>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</si>
  <si>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</si>
  <si>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</si>
  <si>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</si>
  <si>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</si>
  <si>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</si>
  <si>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</si>
  <si>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</si>
  <si>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</si>
  <si>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</si>
  <si>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</si>
  <si>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</si>
  <si>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</si>
  <si>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</si>
  <si>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</si>
  <si>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</si>
  <si>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</si>
  <si>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</si>
  <si>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</si>
  <si>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</si>
  <si>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</si>
  <si>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</si>
  <si>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</si>
  <si>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</si>
  <si>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</si>
  <si>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</si>
  <si>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</si>
  <si>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</si>
  <si>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</si>
  <si>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</si>
  <si>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</si>
  <si>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</si>
  <si>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</si>
  <si>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</si>
  <si>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</si>
  <si>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</si>
  <si>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</si>
  <si>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</si>
  <si>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</si>
  <si>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</si>
  <si>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</si>
  <si>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</si>
  <si>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</si>
  <si>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</si>
  <si>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</si>
  <si>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</si>
  <si>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</si>
  <si>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</si>
  <si>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</si>
  <si>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</si>
  <si>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</si>
  <si>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</si>
  <si>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</si>
  <si>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</si>
  <si>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</si>
  <si>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</si>
  <si>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</si>
  <si>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</si>
  <si>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</si>
  <si>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</si>
  <si>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</si>
  <si>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</si>
  <si>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</si>
  <si>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</si>
  <si>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</si>
  <si>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</si>
  <si>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</si>
  <si>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</si>
  <si>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</si>
  <si>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</si>
  <si>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</si>
  <si>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</si>
  <si>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</si>
  <si>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</si>
  <si>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</si>
  <si>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</si>
  <si>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</si>
  <si>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</si>
  <si>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</si>
  <si>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</si>
  <si>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</si>
  <si>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</si>
  <si>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</si>
  <si>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</si>
  <si>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</si>
  <si>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</si>
  <si>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</si>
  <si>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</si>
  <si>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</si>
  <si>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</si>
  <si>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</si>
  <si>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</si>
  <si>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</si>
  <si>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</si>
  <si>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</si>
  <si>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</si>
  <si>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</si>
  <si>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</si>
  <si>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</si>
  <si>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</si>
  <si>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</si>
  <si>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</si>
  <si>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</si>
  <si>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</si>
  <si>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</si>
  <si>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</si>
  <si>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</si>
  <si>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</si>
  <si>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</si>
  <si>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</si>
  <si>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</si>
  <si>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</si>
  <si>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</si>
  <si>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</si>
  <si>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</si>
  <si>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</si>
  <si>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</si>
  <si>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</si>
  <si>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</si>
  <si>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</si>
  <si>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</si>
  <si>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</si>
  <si>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</si>
  <si>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</si>
  <si>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</si>
  <si>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</si>
  <si>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</si>
  <si>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</si>
  <si>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</si>
  <si>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</si>
  <si>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</si>
  <si>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</si>
  <si>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</si>
  <si>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</si>
  <si>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</si>
  <si>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</si>
  <si>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</si>
  <si>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</si>
  <si>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</si>
  <si>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</si>
  <si>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</si>
  <si>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</si>
  <si>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</si>
  <si>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</si>
  <si>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</si>
  <si>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</si>
  <si>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</si>
  <si>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</si>
  <si>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</si>
  <si>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</si>
  <si>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</si>
  <si>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</si>
  <si>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</si>
  <si>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</si>
  <si>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</si>
  <si>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</si>
  <si>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</si>
  <si>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</si>
  <si>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</si>
  <si>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</si>
  <si>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</si>
  <si>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</si>
  <si>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</si>
  <si>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</si>
  <si>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</si>
  <si>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</si>
  <si>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</si>
  <si>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</si>
  <si>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</si>
  <si>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</si>
  <si>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</si>
  <si>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</si>
  <si>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</si>
  <si>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</si>
  <si>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</si>
  <si>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</si>
  <si>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</si>
  <si>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</si>
  <si>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</si>
  <si>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</si>
  <si>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</si>
  <si>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</si>
  <si>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</si>
  <si>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</si>
  <si>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</si>
  <si>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</si>
  <si>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</si>
  <si>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</si>
  <si>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</si>
  <si>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</si>
  <si>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</si>
  <si>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</si>
  <si>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</si>
  <si>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</si>
  <si>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</si>
  <si>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</si>
  <si>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</si>
  <si>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</si>
  <si>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</si>
  <si>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</si>
  <si>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</si>
  <si>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</si>
  <si>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</si>
  <si>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</si>
  <si>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</si>
  <si>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</si>
  <si>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</si>
  <si>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</si>
  <si>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</si>
  <si>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</si>
  <si>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</si>
  <si>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</si>
  <si>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</si>
  <si>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</si>
  <si>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</si>
  <si>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</si>
  <si>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</si>
  <si>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</si>
  <si>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</si>
  <si>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</si>
  <si>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</si>
  <si>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</si>
  <si>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</si>
  <si>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</si>
  <si>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</si>
  <si>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</si>
  <si>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</si>
  <si>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</si>
  <si>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</si>
  <si>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</si>
  <si>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</si>
  <si>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</si>
  <si>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</si>
  <si>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</si>
  <si>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</si>
  <si>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</si>
  <si>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</si>
  <si>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</si>
  <si>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</si>
  <si>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</si>
  <si>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</si>
  <si>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</si>
  <si>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</si>
  <si>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</si>
  <si>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</si>
  <si>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</si>
  <si>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</si>
  <si>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</si>
  <si>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</si>
  <si>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</si>
  <si>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</si>
  <si>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</si>
  <si>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</si>
  <si>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</si>
  <si>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</si>
  <si>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</si>
  <si>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</si>
  <si>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</si>
  <si>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</si>
  <si>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</si>
  <si>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</si>
  <si>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</si>
  <si>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</si>
  <si>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</si>
  <si>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</si>
  <si>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</si>
  <si>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</si>
  <si>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</si>
  <si>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</si>
  <si>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</si>
  <si>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</si>
  <si>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</si>
  <si>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</si>
  <si>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</si>
  <si>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</si>
  <si>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</si>
  <si>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</si>
  <si>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</si>
  <si>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</si>
  <si>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</si>
  <si>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</si>
  <si>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</si>
  <si>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</si>
  <si>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</si>
  <si>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</si>
  <si>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</si>
  <si>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</si>
  <si>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</si>
  <si>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</si>
  <si>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</si>
  <si>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</si>
  <si>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</si>
  <si>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</si>
  <si>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</si>
  <si>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</si>
  <si>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</si>
  <si>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</si>
  <si>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</si>
  <si>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</si>
  <si>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</si>
  <si>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</si>
  <si>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</si>
  <si>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</si>
  <si>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</si>
  <si>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</si>
  <si>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</si>
  <si>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</si>
  <si>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</si>
  <si>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</si>
  <si>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</si>
  <si>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</si>
  <si>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</si>
  <si>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</si>
  <si>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</si>
  <si>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</si>
  <si>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</si>
  <si>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</si>
  <si>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</si>
  <si>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</si>
  <si>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</si>
  <si>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</si>
  <si>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</si>
  <si>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</si>
  <si>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</si>
  <si>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</si>
  <si>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</si>
  <si>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</si>
  <si>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</si>
  <si>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</si>
  <si>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</si>
  <si>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</si>
  <si>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</si>
  <si>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</si>
  <si>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</si>
  <si>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</si>
  <si>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</si>
  <si>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</si>
  <si>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</si>
  <si>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</si>
  <si>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</si>
  <si>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</si>
  <si>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</si>
  <si>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</si>
  <si>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</si>
  <si>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</si>
  <si>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</si>
  <si>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</si>
  <si>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</si>
  <si>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</si>
  <si>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</si>
  <si>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</si>
  <si>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</si>
  <si>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</si>
  <si>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</si>
  <si>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</si>
  <si>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</si>
  <si>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</si>
  <si>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</si>
  <si>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</si>
  <si>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</si>
  <si>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</si>
  <si>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</si>
  <si>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</si>
  <si>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</si>
  <si>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</si>
  <si>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</si>
  <si>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</si>
  <si>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</si>
  <si>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</si>
  <si>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</si>
  <si>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</si>
  <si>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</si>
  <si>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</si>
  <si>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</si>
  <si>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</si>
  <si>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</si>
  <si>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</si>
  <si>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</si>
  <si>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</si>
  <si>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</si>
  <si>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</si>
  <si>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</si>
  <si>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</si>
  <si>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</si>
  <si>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</si>
  <si>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</si>
  <si>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</si>
  <si>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</si>
  <si>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</si>
  <si>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</si>
  <si>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</si>
  <si>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</si>
  <si>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</si>
  <si>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</si>
  <si>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</si>
  <si>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</si>
  <si>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</si>
  <si>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</si>
  <si>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</si>
  <si>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</si>
  <si>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</si>
  <si>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</si>
  <si>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</si>
  <si>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</si>
  <si>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</si>
  <si>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</si>
  <si>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</si>
  <si>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</si>
  <si>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</si>
  <si>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</si>
  <si>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</si>
  <si>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</si>
  <si>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</si>
  <si>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</si>
  <si>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</si>
  <si>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</si>
  <si>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</si>
  <si>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</si>
  <si>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</si>
  <si>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</si>
  <si>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</si>
  <si>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</si>
  <si>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</si>
  <si>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</si>
  <si>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</si>
  <si>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</si>
  <si>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</si>
  <si>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</si>
  <si>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</si>
  <si>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</si>
  <si>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</si>
  <si>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</si>
  <si>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</si>
  <si>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</si>
  <si>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</si>
  <si>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</si>
  <si>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</si>
  <si>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</si>
  <si>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</si>
  <si>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</si>
  <si>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</si>
  <si>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</si>
  <si>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</si>
  <si>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</si>
  <si>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</si>
  <si>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</si>
  <si>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</si>
  <si>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</si>
  <si>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</si>
  <si>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</si>
  <si>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</si>
  <si>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</si>
  <si>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</si>
  <si>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</si>
  <si>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</si>
  <si>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</si>
  <si>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</si>
  <si>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</si>
  <si>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</si>
  <si>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</si>
  <si>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</si>
  <si>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</si>
  <si>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</si>
  <si>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</si>
  <si>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</si>
  <si>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</si>
  <si>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</si>
  <si>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</si>
  <si>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</si>
  <si>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</si>
  <si>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</si>
  <si>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</si>
  <si>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</si>
  <si>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</si>
  <si>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</si>
  <si>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</si>
  <si>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</si>
  <si>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</si>
  <si>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</si>
  <si>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</si>
  <si>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</si>
  <si>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</si>
  <si>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</si>
  <si>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</si>
  <si>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</si>
  <si>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</si>
  <si>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</si>
  <si>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</si>
  <si>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</si>
  <si>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</si>
  <si>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</si>
  <si>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</si>
  <si>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</si>
  <si>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</si>
  <si>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</si>
  <si>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</si>
  <si>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</si>
  <si>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</si>
  <si>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</si>
  <si>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</si>
  <si>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</si>
  <si>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</si>
  <si>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</si>
  <si>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</si>
  <si>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</si>
  <si>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</si>
  <si>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</si>
  <si>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</si>
  <si>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</si>
  <si>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</si>
  <si>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</si>
  <si>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</si>
  <si>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</si>
  <si>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</si>
  <si>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</si>
  <si>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</si>
  <si>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</si>
  <si>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</si>
  <si>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</si>
  <si>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</si>
  <si>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</si>
  <si>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</si>
  <si>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</si>
  <si>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</si>
  <si>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</si>
  <si>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</si>
  <si>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</si>
  <si>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</si>
  <si>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</si>
  <si>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</si>
  <si>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</si>
  <si>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</si>
  <si>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</si>
  <si>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</si>
  <si>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</si>
  <si>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</si>
  <si>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</si>
  <si>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</si>
  <si>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</si>
  <si>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</si>
  <si>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</si>
  <si>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</si>
  <si>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</si>
  <si>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</si>
  <si>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</si>
  <si>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</si>
  <si>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</si>
  <si>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</si>
  <si>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</si>
  <si>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</si>
  <si>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</si>
  <si>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</si>
  <si>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</si>
  <si>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</si>
  <si>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</si>
  <si>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</si>
  <si>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</si>
  <si>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</si>
  <si>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</si>
  <si>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</si>
  <si>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</si>
  <si>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</si>
  <si>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</si>
  <si>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</si>
  <si>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</si>
  <si>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</si>
  <si>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</si>
  <si>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</si>
  <si>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</si>
  <si>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</si>
  <si>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</si>
  <si>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</si>
  <si>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</si>
  <si>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</si>
  <si>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</si>
  <si>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</si>
  <si>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</si>
  <si>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</si>
  <si>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</si>
  <si>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</si>
  <si>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</si>
  <si>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</si>
  <si>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</si>
  <si>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</si>
  <si>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</si>
  <si>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</si>
  <si>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</si>
  <si>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</si>
  <si>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</si>
  <si>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</si>
  <si>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</si>
  <si>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</si>
  <si>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</si>
  <si>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</si>
  <si>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</si>
  <si>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</si>
  <si>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</si>
  <si>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</si>
  <si>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</si>
  <si>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</si>
  <si>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</si>
  <si>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</si>
  <si>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</si>
  <si>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</si>
  <si>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</si>
  <si>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</si>
  <si>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</si>
  <si>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</si>
  <si>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</si>
  <si>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</si>
  <si>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</si>
  <si>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</si>
  <si>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</si>
  <si>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</si>
  <si>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</si>
  <si>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</si>
  <si>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</si>
  <si>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</si>
  <si>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</si>
  <si>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</si>
  <si>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</si>
  <si>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</si>
  <si>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</si>
  <si>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</si>
  <si>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</si>
  <si>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</si>
  <si>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</si>
  <si>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</si>
  <si>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</si>
  <si>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</si>
  <si>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</si>
  <si>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</si>
  <si>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</si>
  <si>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</si>
  <si>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</si>
  <si>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</si>
  <si>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</si>
  <si>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</si>
  <si>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</si>
  <si>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</si>
  <si>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</si>
  <si>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</si>
  <si>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</si>
  <si>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</si>
  <si>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</si>
  <si>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</si>
  <si>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</si>
  <si>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</si>
  <si>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</si>
  <si>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</si>
  <si>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</si>
  <si>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</si>
  <si>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</si>
  <si>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</si>
  <si>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</si>
  <si>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</si>
  <si>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</si>
  <si>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</si>
  <si>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</si>
  <si>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</si>
  <si>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</si>
  <si>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</si>
  <si>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</si>
  <si>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</si>
  <si>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</si>
  <si>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</si>
  <si>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</si>
  <si>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</si>
  <si>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</si>
  <si>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</si>
  <si>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</si>
  <si>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</si>
  <si>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</si>
  <si>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</si>
  <si>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</si>
  <si>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</si>
  <si>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</si>
  <si>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</si>
  <si>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</si>
  <si>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</si>
  <si>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</si>
  <si>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</si>
  <si>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</si>
  <si>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</si>
  <si>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</si>
  <si>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</si>
  <si>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</si>
  <si>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</si>
  <si>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</si>
  <si>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</si>
  <si>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</si>
  <si>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</si>
  <si>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</si>
  <si>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</si>
  <si>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</si>
  <si>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</si>
  <si>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</si>
  <si>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</si>
  <si>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</si>
  <si>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</si>
  <si>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</si>
  <si>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</si>
  <si>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</si>
  <si>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</si>
  <si>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</si>
  <si>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</si>
  <si>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</si>
  <si>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</si>
  <si>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</si>
  <si>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</si>
  <si>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</si>
  <si>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</si>
  <si>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</si>
  <si>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</si>
  <si>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</si>
  <si>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</si>
  <si>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</si>
  <si>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</si>
  <si>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</si>
  <si>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</si>
  <si>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</si>
  <si>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</si>
  <si>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</si>
  <si>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</si>
  <si>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</si>
  <si>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</si>
  <si>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</si>
  <si>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</si>
  <si>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</si>
  <si>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</si>
  <si>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</si>
  <si>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</si>
  <si>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</si>
  <si>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</si>
  <si>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</si>
  <si>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</si>
  <si>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</si>
  <si>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</si>
  <si>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</si>
  <si>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</si>
  <si>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</si>
  <si>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</si>
  <si>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</si>
  <si>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</si>
  <si>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</si>
  <si>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</si>
  <si>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</si>
  <si>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</si>
  <si>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</si>
  <si>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</si>
  <si>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</si>
  <si>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</si>
  <si>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</si>
  <si>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</si>
  <si>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</si>
  <si>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</si>
  <si>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</si>
  <si>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</si>
  <si>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</si>
  <si>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</si>
  <si>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</si>
  <si>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</si>
  <si>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</si>
  <si>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</si>
  <si>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</si>
  <si>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</si>
  <si>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</si>
  <si>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</si>
  <si>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</si>
  <si>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</si>
  <si>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</si>
  <si>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</si>
  <si>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</si>
  <si>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</si>
  <si>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</si>
  <si>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</si>
  <si>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</si>
  <si>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</si>
  <si>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</si>
  <si>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</si>
  <si>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</si>
  <si>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</si>
  <si>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</si>
  <si>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</si>
  <si>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</si>
  <si>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</si>
  <si>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</si>
  <si>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</si>
  <si>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</si>
  <si>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</si>
  <si>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</si>
  <si>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</si>
  <si>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</si>
  <si>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</si>
  <si>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</si>
  <si>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</si>
  <si>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</si>
  <si>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</si>
  <si>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</si>
  <si>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</si>
  <si>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</si>
  <si>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</si>
  <si>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</si>
  <si>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</si>
  <si>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</si>
  <si>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</si>
  <si>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</si>
  <si>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</si>
  <si>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</si>
  <si>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</si>
  <si>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</si>
  <si>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</si>
  <si>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</si>
  <si>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</si>
  <si>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</si>
  <si>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</si>
  <si>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</si>
  <si>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</si>
  <si>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</si>
  <si>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</si>
  <si>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</si>
  <si>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</si>
  <si>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</si>
  <si>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</si>
  <si>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</si>
  <si>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</si>
  <si>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</si>
  <si>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</si>
  <si>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</si>
  <si>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</si>
  <si>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</si>
  <si>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</si>
  <si>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</si>
  <si>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</si>
  <si>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</si>
  <si>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</si>
  <si>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</si>
  <si>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</si>
  <si>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</si>
  <si>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</si>
  <si>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</si>
  <si>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</si>
  <si>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</si>
  <si>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</si>
  <si>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</si>
  <si>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</si>
  <si>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</si>
  <si>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</si>
  <si>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</si>
  <si>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</si>
  <si>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</si>
  <si>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</si>
  <si>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</si>
  <si>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</si>
  <si>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</si>
  <si>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</si>
  <si>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</si>
  <si>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</si>
  <si>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</si>
  <si>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</si>
  <si>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</si>
  <si>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</si>
  <si>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</si>
  <si>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</si>
  <si>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</si>
  <si>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</si>
  <si>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</si>
  <si>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</si>
  <si>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</si>
  <si>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</si>
  <si>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</si>
  <si>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</si>
  <si>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</si>
  <si>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</si>
  <si>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</si>
  <si>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</si>
  <si>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</si>
  <si>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</si>
  <si>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</si>
  <si>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</si>
  <si>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</si>
  <si>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</si>
  <si>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</si>
  <si>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</si>
  <si>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</si>
  <si>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</si>
  <si>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</si>
  <si>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</si>
  <si>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</si>
  <si>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</si>
  <si>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</si>
  <si>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</si>
  <si>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</si>
  <si>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</si>
  <si>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</si>
  <si>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</si>
  <si>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</si>
  <si>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</si>
  <si>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</si>
  <si>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</si>
  <si>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</si>
  <si>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</si>
  <si>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</si>
  <si>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</si>
  <si>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</si>
  <si>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</si>
  <si>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</si>
  <si>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</si>
  <si>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</si>
  <si>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</si>
  <si>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</si>
  <si>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</si>
  <si>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</si>
  <si>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</si>
  <si>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</si>
  <si>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</si>
  <si>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</si>
  <si>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</si>
  <si>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</si>
  <si>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</si>
  <si>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</si>
  <si>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</si>
  <si>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</si>
  <si>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</si>
  <si>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</si>
  <si>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</si>
  <si>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</si>
  <si>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</si>
  <si>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</si>
  <si>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</si>
  <si>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</si>
  <si>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</si>
  <si>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</si>
  <si>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</si>
  <si>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</si>
  <si>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</si>
  <si>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</si>
  <si>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</si>
  <si>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</si>
  <si>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</si>
  <si>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</si>
  <si>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</si>
  <si>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</si>
  <si>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</si>
  <si>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</si>
  <si>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</si>
  <si>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</si>
  <si>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</si>
  <si>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</si>
  <si>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</si>
  <si>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</si>
  <si>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</si>
  <si>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</si>
  <si>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</si>
  <si>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</si>
  <si>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</si>
  <si>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</si>
  <si>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</si>
  <si>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</si>
  <si>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</si>
  <si>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</si>
  <si>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</si>
  <si>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</si>
  <si>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</si>
  <si>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</si>
  <si>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</si>
  <si>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</si>
  <si>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</si>
  <si>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</si>
  <si>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</si>
  <si>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</si>
  <si>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</si>
  <si>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</si>
  <si>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</si>
  <si>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</si>
  <si>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</si>
  <si>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</si>
  <si>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</si>
  <si>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</si>
  <si>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</si>
  <si>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</si>
  <si>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</si>
  <si>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</si>
  <si>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</si>
  <si>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</si>
  <si>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</si>
  <si>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</si>
  <si>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</si>
  <si>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</si>
  <si>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</si>
  <si>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</si>
  <si>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</si>
  <si>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</si>
  <si>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</si>
  <si>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</si>
  <si>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</si>
  <si>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</si>
  <si>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</si>
  <si>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</si>
  <si>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</si>
  <si>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</si>
  <si>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</si>
  <si>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</si>
  <si>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</si>
  <si>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</si>
  <si>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</si>
  <si>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</si>
  <si>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</si>
  <si>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</si>
  <si>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</si>
  <si>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</si>
  <si>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</si>
  <si>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</si>
  <si>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</si>
  <si>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</si>
  <si>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</si>
  <si>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</si>
  <si>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</si>
  <si>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</si>
  <si>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</si>
  <si>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</si>
  <si>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</si>
  <si>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</si>
  <si>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</si>
  <si>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</si>
  <si>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</si>
  <si>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</si>
  <si>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</si>
  <si>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</si>
  <si>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</si>
  <si>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</si>
  <si>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</si>
  <si>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</si>
  <si>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</si>
  <si>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</si>
  <si>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</si>
  <si>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</si>
  <si>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</si>
  <si>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</si>
  <si>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</si>
  <si>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</si>
  <si>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</si>
  <si>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</si>
  <si>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</si>
  <si>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</si>
  <si>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</si>
  <si>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</si>
  <si>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</si>
  <si>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</si>
  <si>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</si>
  <si>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</si>
  <si>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</si>
  <si>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</si>
  <si>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</si>
  <si>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</si>
  <si>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</si>
  <si>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</si>
  <si>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</si>
  <si>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</si>
  <si>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</si>
  <si>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</si>
  <si>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</si>
  <si>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</si>
  <si>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</si>
  <si>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</si>
  <si>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</si>
  <si>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</si>
  <si>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</si>
  <si>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</si>
  <si>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</si>
  <si>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</si>
  <si>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</si>
  <si>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</si>
  <si>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</si>
  <si>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</si>
  <si>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</si>
  <si>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</si>
  <si>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</si>
  <si>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</si>
  <si>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</si>
  <si>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</si>
  <si>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</si>
  <si>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</si>
  <si>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</si>
  <si>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</si>
  <si>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</si>
  <si>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</si>
  <si>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</si>
  <si>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</si>
  <si>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</si>
  <si>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</si>
  <si>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</si>
  <si>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</si>
  <si>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</si>
  <si>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</si>
  <si>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</si>
  <si>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</si>
  <si>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</si>
  <si>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</si>
  <si>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</si>
  <si>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</si>
  <si>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</si>
  <si>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</si>
  <si>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</si>
  <si>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</si>
  <si>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</si>
  <si>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</si>
  <si>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</si>
  <si>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</si>
  <si>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</si>
  <si>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</si>
  <si>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</si>
  <si>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</si>
  <si>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</si>
  <si>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</si>
  <si>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</si>
  <si>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</si>
  <si>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</si>
  <si>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</si>
  <si>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</si>
  <si>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</si>
  <si>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</si>
  <si>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</si>
  <si>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</si>
  <si>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</si>
  <si>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</si>
  <si>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</si>
  <si>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</si>
  <si>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</si>
  <si>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</si>
  <si>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</si>
  <si>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</si>
  <si>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</si>
  <si>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</si>
  <si>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</si>
  <si>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</si>
  <si>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</si>
  <si>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</si>
  <si>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</si>
  <si>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</si>
  <si>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</si>
  <si>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</si>
  <si>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</si>
  <si>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</si>
  <si>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</si>
  <si>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</si>
  <si>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</si>
  <si>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</si>
  <si>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</si>
  <si>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</si>
  <si>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</si>
  <si>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</si>
  <si>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</si>
  <si>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</si>
  <si>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</si>
  <si>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</si>
  <si>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</si>
  <si>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</si>
  <si>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</si>
  <si>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</si>
  <si>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</si>
  <si>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</si>
  <si>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</si>
  <si>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</si>
  <si>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</si>
  <si>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</si>
  <si>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</si>
  <si>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</si>
  <si>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</si>
  <si>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</si>
  <si>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</si>
  <si>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</si>
  <si>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</si>
  <si>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</si>
  <si>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</si>
  <si>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</si>
  <si>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</si>
  <si>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</si>
  <si>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</si>
  <si>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</si>
  <si>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</si>
  <si>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</si>
  <si>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</si>
  <si>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</si>
  <si>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</si>
  <si>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</si>
  <si>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</si>
  <si>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</si>
  <si>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</si>
  <si>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</si>
  <si>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</si>
  <si>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</si>
  <si>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</si>
  <si>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</si>
  <si>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</si>
  <si>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</si>
  <si>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</si>
  <si>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</si>
  <si>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</si>
  <si>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</si>
  <si>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</si>
  <si>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</si>
  <si>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</si>
  <si>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</si>
  <si>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</si>
  <si>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</si>
  <si>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</si>
  <si>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</si>
  <si>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</si>
  <si>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</si>
  <si>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</si>
  <si>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</si>
  <si>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</si>
  <si>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</si>
  <si>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</si>
  <si>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</si>
  <si>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</si>
  <si>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</si>
  <si>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</si>
  <si>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</si>
  <si>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</si>
  <si>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</si>
  <si>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</si>
  <si>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</si>
  <si>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</si>
  <si>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</si>
  <si>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</si>
  <si>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</si>
  <si>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</si>
  <si>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</si>
  <si>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</si>
  <si>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</si>
  <si>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</si>
  <si>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</si>
  <si>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</si>
  <si>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</si>
  <si>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</si>
  <si>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</si>
  <si>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</si>
  <si>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</si>
  <si>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</si>
  <si>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</si>
  <si>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</si>
  <si>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</si>
  <si>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</si>
  <si>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</si>
  <si>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</si>
  <si>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</si>
  <si>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</si>
  <si>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</si>
  <si>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</si>
  <si>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</si>
  <si>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</si>
  <si>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</si>
  <si>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</si>
  <si>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</si>
  <si>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</si>
  <si>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</si>
  <si>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</si>
  <si>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</si>
  <si>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</si>
  <si>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</si>
  <si>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</si>
  <si>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</si>
  <si>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</si>
  <si>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</si>
  <si>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</si>
  <si>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</si>
  <si>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</si>
  <si>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</si>
  <si>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</si>
  <si>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</si>
  <si>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</si>
  <si>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</si>
  <si>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</si>
  <si>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</si>
  <si>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</si>
  <si>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</si>
  <si>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</si>
  <si>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</si>
  <si>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</si>
  <si>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</si>
  <si>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</si>
  <si>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</si>
  <si>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</si>
  <si>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</si>
  <si>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</si>
  <si>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</si>
  <si>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</si>
  <si>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</si>
  <si>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</si>
  <si>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</si>
  <si>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</si>
  <si>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</si>
  <si>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</si>
  <si>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</si>
  <si>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</si>
  <si>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</si>
  <si>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</si>
  <si>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</si>
  <si>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</si>
  <si>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</si>
  <si>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</si>
  <si>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</si>
  <si>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</si>
  <si>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</si>
  <si>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</si>
  <si>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</si>
  <si>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</si>
  <si>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</si>
  <si>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</si>
  <si>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</si>
  <si>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</si>
  <si>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</si>
  <si>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</si>
  <si>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</si>
  <si>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</si>
  <si>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</si>
  <si>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</si>
  <si>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</si>
  <si>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</si>
  <si>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</si>
  <si>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</si>
  <si>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</si>
  <si>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</si>
  <si>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</si>
  <si>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</si>
  <si>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</si>
  <si>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</si>
  <si>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</si>
  <si>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</si>
  <si>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</si>
  <si>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</si>
  <si>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</si>
  <si>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</si>
  <si>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</si>
  <si>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</si>
  <si>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</si>
  <si>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</si>
  <si>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</si>
  <si>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</si>
  <si>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</si>
  <si>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</si>
  <si>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</si>
  <si>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</si>
  <si>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</si>
  <si>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</si>
  <si>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</si>
  <si>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</si>
  <si>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</si>
  <si>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</si>
  <si>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</si>
  <si>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</si>
  <si>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</si>
  <si>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</si>
  <si>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</si>
  <si>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</si>
  <si>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</si>
  <si>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</si>
  <si>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</si>
  <si>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</si>
  <si>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</si>
  <si>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</si>
  <si>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</si>
  <si>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</si>
  <si>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</si>
  <si>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</si>
  <si>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</si>
  <si>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</si>
  <si>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</si>
  <si>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</si>
  <si>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</si>
  <si>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</si>
  <si>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</si>
  <si>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</si>
  <si>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</si>
  <si>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</si>
  <si>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</si>
  <si>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</si>
  <si>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</si>
  <si>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</si>
  <si>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</si>
  <si>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</si>
  <si>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</si>
  <si>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</si>
  <si>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</si>
  <si>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</si>
  <si>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</si>
  <si>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</si>
  <si>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</si>
  <si>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</si>
  <si>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</si>
  <si>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</si>
  <si>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</si>
  <si>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</si>
  <si>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</si>
  <si>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</si>
  <si>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</si>
  <si>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</si>
  <si>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</si>
  <si>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</si>
  <si>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</si>
  <si>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</si>
  <si>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</si>
  <si>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</si>
  <si>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</si>
  <si>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</si>
  <si>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</si>
  <si>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</si>
  <si>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</si>
  <si>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</si>
  <si>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</si>
  <si>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</si>
  <si>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</si>
  <si>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</si>
  <si>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</si>
  <si>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</si>
  <si>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</si>
  <si>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</si>
  <si>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</si>
  <si>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</si>
  <si>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</si>
  <si>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</si>
  <si>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</si>
  <si>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</si>
  <si>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</si>
  <si>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</si>
  <si>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</si>
  <si>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</si>
  <si>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</si>
  <si>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</si>
  <si>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</si>
  <si>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</si>
  <si>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</si>
  <si>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</si>
  <si>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</si>
  <si>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</si>
  <si>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</si>
  <si>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</si>
  <si>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</si>
  <si>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</si>
  <si>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</si>
  <si>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</si>
  <si>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</si>
  <si>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</si>
  <si>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</si>
  <si>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</si>
  <si>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</si>
  <si>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</si>
  <si>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</si>
  <si>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</si>
  <si>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</si>
  <si>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</si>
  <si>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</si>
  <si>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</si>
  <si>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</si>
  <si>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</si>
  <si>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</si>
  <si>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</si>
  <si>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</si>
  <si>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</si>
  <si>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</si>
  <si>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</si>
  <si>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</si>
  <si>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</si>
  <si>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</si>
  <si>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</si>
  <si>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</si>
  <si>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</si>
  <si>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</si>
  <si>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</si>
  <si>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</si>
  <si>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</si>
  <si>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</si>
  <si>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</si>
  <si>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</si>
  <si>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</si>
  <si>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</si>
  <si>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</si>
  <si>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</si>
  <si>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</si>
  <si>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</si>
  <si>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</si>
  <si>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</si>
  <si>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</si>
  <si>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</si>
  <si>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</si>
  <si>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</si>
  <si>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</si>
  <si>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</si>
  <si>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</si>
  <si>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</si>
  <si>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</si>
  <si>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</si>
  <si>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</si>
  <si>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</si>
  <si>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</si>
  <si>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</si>
  <si>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</si>
  <si>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</si>
  <si>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</si>
  <si>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</si>
  <si>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</si>
  <si>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</si>
  <si>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</si>
  <si>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</si>
  <si>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</si>
  <si>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</si>
  <si>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</si>
  <si>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</si>
  <si>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</si>
  <si>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</si>
  <si>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</si>
  <si>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</si>
  <si>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</si>
  <si>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</si>
  <si>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</si>
  <si>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</si>
  <si>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</si>
  <si>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</si>
  <si>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</si>
  <si>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</si>
  <si>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</si>
  <si>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</si>
  <si>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</si>
  <si>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</si>
  <si>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</si>
  <si>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</si>
  <si>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</si>
  <si>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</si>
  <si>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</si>
  <si>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</si>
  <si>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</si>
  <si>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</si>
  <si>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</si>
  <si>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</si>
  <si>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</si>
  <si>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</si>
  <si>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</si>
  <si>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</si>
  <si>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</si>
  <si>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</si>
  <si>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</si>
  <si>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</si>
  <si>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</si>
  <si>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</si>
  <si>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</si>
  <si>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</si>
  <si>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</si>
  <si>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</si>
  <si>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</si>
  <si>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</si>
  <si>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</si>
  <si>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</si>
  <si>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</si>
  <si>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</si>
  <si>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</si>
  <si>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</si>
  <si>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</si>
  <si>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</si>
  <si>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</si>
  <si>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</si>
  <si>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</si>
  <si>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</si>
  <si>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</si>
  <si>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</si>
  <si>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</si>
  <si>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</si>
  <si>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</si>
  <si>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</si>
  <si>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</si>
  <si>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</si>
  <si>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</si>
  <si>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</si>
  <si>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</si>
  <si>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</si>
  <si>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</si>
  <si>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</si>
  <si>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</si>
  <si>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</si>
  <si>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</si>
  <si>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</si>
  <si>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</si>
  <si>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</si>
  <si>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</si>
  <si>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</si>
  <si>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</si>
  <si>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</si>
  <si>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</si>
  <si>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</si>
  <si>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</si>
  <si>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</si>
  <si>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</si>
  <si>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</si>
  <si>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</si>
  <si>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</si>
  <si>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</si>
  <si>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</si>
  <si>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</si>
  <si>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</si>
  <si>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</si>
  <si>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</si>
  <si>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</si>
  <si>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</si>
  <si>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</si>
  <si>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</si>
  <si>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</si>
  <si>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</si>
  <si>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</si>
  <si>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</si>
  <si>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</si>
  <si>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</si>
  <si>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</si>
  <si>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</si>
  <si>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</si>
  <si>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</si>
  <si>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</si>
  <si>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</si>
  <si>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</si>
  <si>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</si>
  <si>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</si>
  <si>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</si>
  <si>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</si>
  <si>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</si>
  <si>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</si>
  <si>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</si>
  <si>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</si>
  <si>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</si>
  <si>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</si>
  <si>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</si>
  <si>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</si>
  <si>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</si>
  <si>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</si>
  <si>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</si>
  <si>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</si>
  <si>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</si>
  <si>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</si>
  <si>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</si>
  <si>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</si>
  <si>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</si>
  <si>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</si>
  <si>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</si>
  <si>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</si>
  <si>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</si>
  <si>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</si>
  <si>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</si>
  <si>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</si>
  <si>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</si>
  <si>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</si>
  <si>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</si>
  <si>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</si>
  <si>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</si>
  <si>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</si>
  <si>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</si>
  <si>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</si>
  <si>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</si>
  <si>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</si>
  <si>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</si>
  <si>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</si>
  <si>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</si>
  <si>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</si>
  <si>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</si>
  <si>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</si>
  <si>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</si>
  <si>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</si>
  <si>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</si>
  <si>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</si>
  <si>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</si>
  <si>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</si>
  <si>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</si>
  <si>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</si>
  <si>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</si>
  <si>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</si>
  <si>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</si>
  <si>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</si>
  <si>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</si>
  <si>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</si>
  <si>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</si>
  <si>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</si>
  <si>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</si>
  <si>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</si>
  <si>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</si>
  <si>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</si>
  <si>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</si>
  <si>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</si>
  <si>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</si>
  <si>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</si>
  <si>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</si>
  <si>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</si>
  <si>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</si>
  <si>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</si>
  <si>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</si>
  <si>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</si>
  <si>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</si>
  <si>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</si>
  <si>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</si>
  <si>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</si>
  <si>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</si>
  <si>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</si>
  <si>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</si>
  <si>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</si>
  <si>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</si>
  <si>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</si>
  <si>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</si>
  <si>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</si>
  <si>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</si>
  <si>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</si>
  <si>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</si>
  <si>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</si>
  <si>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</si>
  <si>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</si>
  <si>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</si>
  <si>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</si>
  <si>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</si>
  <si>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</si>
  <si>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</si>
  <si>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</si>
  <si>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</si>
  <si>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</si>
  <si>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</si>
  <si>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</si>
  <si>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</si>
  <si>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</si>
  <si>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</si>
  <si>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</si>
  <si>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</si>
  <si>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</si>
  <si>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</si>
  <si>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</si>
  <si>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</si>
  <si>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</si>
  <si>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</si>
  <si>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</si>
  <si>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</si>
  <si>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</si>
  <si>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</si>
  <si>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</si>
  <si>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</si>
  <si>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</si>
  <si>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</si>
  <si>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</si>
  <si>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</si>
  <si>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</si>
  <si>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</si>
  <si>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</si>
  <si>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</si>
  <si>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</si>
  <si>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</si>
  <si>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</si>
  <si>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</si>
  <si>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</si>
  <si>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</si>
  <si>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</si>
  <si>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</si>
  <si>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</si>
  <si>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</si>
  <si>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</si>
  <si>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</si>
  <si>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</si>
  <si>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</si>
  <si>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</si>
  <si>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</si>
  <si>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</si>
  <si>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</si>
  <si>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</si>
  <si>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</si>
  <si>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</si>
  <si>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</si>
  <si>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</si>
  <si>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</si>
  <si>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</si>
  <si>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</si>
  <si>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</si>
  <si>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</si>
  <si>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</si>
  <si>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</si>
  <si>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</si>
  <si>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</si>
  <si>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</si>
  <si>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</si>
  <si>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</si>
  <si>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</si>
  <si>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</si>
  <si>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</si>
  <si>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</si>
  <si>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</si>
  <si>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</si>
  <si>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</si>
  <si>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</si>
  <si>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</si>
  <si>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</si>
  <si>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</si>
  <si>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</si>
  <si>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</si>
  <si>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</si>
  <si>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</si>
  <si>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</si>
  <si>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</si>
  <si>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</si>
  <si>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</si>
  <si>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</si>
  <si>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</si>
  <si>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</si>
  <si>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</si>
  <si>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</si>
  <si>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</si>
  <si>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</si>
  <si>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</si>
  <si>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</si>
  <si>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</si>
  <si>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</si>
  <si>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</si>
  <si>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</si>
  <si>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</si>
  <si>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</si>
  <si>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</si>
  <si>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</si>
  <si>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</si>
  <si>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</si>
  <si>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</si>
  <si>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</si>
  <si>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</si>
  <si>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</si>
  <si>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</si>
  <si>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</si>
  <si>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</si>
  <si>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</si>
  <si>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</si>
  <si>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</si>
  <si>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</si>
  <si>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</si>
  <si>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</si>
  <si>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</si>
  <si>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</si>
  <si>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</si>
  <si>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</si>
  <si>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</si>
  <si>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</si>
  <si>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</si>
  <si>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</si>
  <si>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</si>
  <si>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</si>
  <si>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</si>
  <si>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</si>
  <si>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</si>
  <si>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</si>
  <si>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</si>
  <si>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</si>
  <si>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</si>
  <si>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</si>
  <si>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</si>
  <si>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</si>
  <si>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</si>
  <si>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</si>
  <si>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</si>
  <si>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</si>
  <si>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</si>
  <si>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</si>
  <si>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</si>
  <si>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</si>
  <si>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</si>
  <si>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</si>
  <si>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</si>
  <si>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</si>
  <si>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</si>
  <si>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</si>
  <si>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</si>
  <si>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</si>
  <si>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</si>
  <si>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</si>
  <si>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</si>
  <si>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</si>
  <si>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</si>
  <si>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</si>
  <si>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</si>
  <si>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</si>
  <si>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</si>
  <si>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</si>
  <si>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</si>
  <si>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</si>
  <si>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</si>
  <si>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</si>
  <si>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</si>
  <si>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</si>
  <si>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</si>
  <si>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</si>
  <si>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</si>
  <si>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</si>
  <si>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</si>
  <si>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</si>
  <si>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</si>
  <si>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</si>
  <si>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</si>
  <si>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</si>
  <si>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</si>
  <si>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</si>
  <si>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</si>
  <si>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</si>
  <si>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</si>
  <si>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</si>
  <si>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</si>
  <si>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</si>
  <si>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</si>
  <si>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</si>
  <si>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</si>
  <si>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</si>
  <si>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</si>
  <si>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</si>
  <si>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</si>
  <si>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</si>
  <si>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</si>
  <si>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</si>
  <si>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</si>
  <si>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</si>
  <si>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</si>
  <si>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</si>
  <si>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</si>
  <si>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</si>
  <si>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</si>
  <si>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</si>
  <si>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</si>
  <si>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</si>
  <si>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</si>
  <si>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</si>
  <si>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</si>
  <si>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</si>
  <si>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</si>
  <si>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</si>
  <si>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</si>
  <si>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</si>
  <si>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</si>
  <si>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</si>
  <si>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</si>
  <si>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</si>
  <si>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</si>
  <si>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</si>
  <si>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</si>
  <si>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</si>
  <si>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</si>
  <si>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</si>
  <si>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</si>
  <si>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</si>
  <si>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</si>
  <si>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</si>
  <si>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</si>
  <si>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</si>
  <si>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</si>
  <si>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</si>
  <si>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</si>
  <si>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</si>
  <si>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</si>
  <si>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</si>
  <si>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</si>
  <si>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</si>
  <si>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</si>
  <si>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</si>
  <si>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</si>
  <si>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</si>
  <si>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</si>
  <si>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</si>
  <si>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</si>
  <si>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</si>
  <si>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</si>
  <si>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</si>
  <si>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</si>
  <si>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</si>
  <si>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</si>
  <si>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</si>
  <si>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</si>
  <si>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</si>
  <si>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</si>
  <si>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</si>
  <si>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</si>
  <si>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</si>
  <si>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</si>
  <si>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</si>
  <si>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</si>
  <si>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</si>
  <si>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</si>
  <si>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</si>
  <si>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</si>
  <si>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</si>
  <si>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</si>
  <si>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</si>
  <si>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</si>
  <si>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</si>
  <si>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</si>
  <si>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</si>
  <si>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</si>
  <si>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</si>
  <si>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</si>
  <si>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</si>
  <si>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</si>
  <si>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</si>
  <si>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</si>
  <si>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</si>
  <si>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</si>
  <si>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</si>
  <si>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</si>
  <si>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</si>
  <si>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</si>
  <si>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</si>
  <si>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</si>
  <si>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</si>
  <si>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</si>
  <si>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</si>
  <si>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</si>
  <si>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</si>
  <si>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</si>
  <si>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</si>
  <si>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</si>
  <si>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</si>
  <si>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</si>
  <si>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</si>
  <si>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</si>
  <si>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</si>
  <si>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</si>
  <si>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</si>
  <si>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</si>
  <si>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</si>
  <si>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</si>
  <si>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</si>
  <si>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</si>
  <si>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</si>
  <si>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</si>
  <si>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</si>
  <si>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</si>
  <si>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</si>
  <si>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</si>
  <si>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</si>
  <si>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</si>
  <si>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</si>
  <si>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</si>
  <si>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</si>
  <si>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</si>
  <si>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</si>
  <si>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</si>
  <si>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</si>
  <si>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</si>
  <si>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</si>
  <si>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</si>
  <si>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</si>
  <si>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</si>
  <si>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</si>
  <si>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</si>
  <si>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</si>
  <si>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</si>
  <si>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</si>
  <si>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</si>
  <si>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</si>
  <si>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</si>
  <si>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</si>
  <si>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</si>
  <si>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</si>
  <si>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</si>
  <si>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</si>
  <si>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</si>
  <si>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</si>
  <si>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</si>
  <si>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</si>
  <si>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</si>
  <si>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</si>
  <si>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</si>
  <si>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</si>
  <si>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</si>
  <si>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</si>
  <si>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</si>
  <si>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</si>
  <si>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</si>
  <si>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</si>
  <si>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</si>
  <si>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</si>
  <si>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</si>
  <si>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</si>
  <si>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</si>
  <si>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</si>
  <si>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</si>
  <si>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</si>
  <si>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</si>
  <si>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</si>
  <si>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</si>
  <si>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</si>
  <si>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</si>
  <si>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</si>
  <si>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</si>
  <si>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</si>
  <si>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</si>
  <si>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</si>
  <si>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</si>
  <si>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</si>
  <si>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</si>
  <si>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</si>
  <si>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</si>
  <si>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</si>
  <si>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</si>
  <si>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</si>
  <si>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</si>
  <si>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</si>
  <si>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</si>
  <si>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</si>
  <si>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</si>
  <si>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</si>
  <si>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</si>
  <si>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</si>
  <si>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</si>
  <si>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</si>
  <si>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</si>
  <si>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</si>
  <si>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</si>
  <si>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</si>
  <si>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</si>
  <si>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</si>
  <si>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</si>
  <si>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</si>
  <si>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</si>
  <si>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</si>
  <si>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</si>
  <si>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</si>
  <si>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</si>
  <si>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</si>
  <si>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</si>
  <si>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</si>
  <si>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</si>
  <si>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</si>
  <si>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</si>
  <si>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</si>
  <si>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</si>
  <si>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</si>
  <si>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</si>
  <si>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</si>
  <si>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</si>
  <si>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</si>
  <si>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</si>
  <si>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</si>
  <si>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</si>
  <si>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</si>
  <si>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</si>
  <si>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</si>
  <si>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</si>
  <si>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</si>
  <si>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</si>
  <si>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</si>
  <si>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</si>
  <si>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</si>
  <si>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</si>
  <si>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</si>
  <si>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</si>
  <si>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</si>
  <si>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</si>
  <si>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</si>
  <si>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</si>
  <si>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</si>
  <si>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</si>
  <si>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</si>
  <si>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</si>
  <si>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</si>
  <si>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</si>
  <si>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</si>
  <si>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</si>
  <si>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</si>
  <si>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</si>
  <si>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</si>
  <si>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</si>
  <si>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</si>
  <si>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</si>
  <si>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</si>
  <si>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</si>
  <si>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</si>
  <si>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</si>
  <si>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</si>
  <si>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</si>
  <si>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</si>
  <si>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</si>
  <si>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</si>
  <si>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</si>
  <si>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</si>
  <si>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</si>
  <si>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</si>
  <si>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</si>
  <si>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</si>
  <si>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</si>
  <si>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</si>
  <si>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</si>
  <si>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</si>
  <si>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</si>
  <si>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</si>
  <si>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</si>
  <si>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</si>
  <si>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</si>
  <si>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</si>
  <si>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</si>
  <si>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</si>
  <si>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</si>
  <si>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</si>
  <si>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</si>
  <si>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</si>
  <si>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</si>
  <si>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</si>
  <si>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</si>
  <si>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</si>
  <si>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</si>
  <si>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</si>
  <si>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</si>
  <si>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</si>
  <si>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</si>
  <si>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</si>
  <si>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</si>
  <si>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</si>
  <si>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</si>
  <si>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</si>
  <si>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</si>
  <si>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</si>
  <si>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</si>
  <si>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</si>
  <si>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</si>
  <si>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</si>
  <si>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</si>
  <si>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</si>
  <si>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</si>
  <si>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</si>
  <si>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</si>
  <si>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</si>
  <si>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</si>
  <si>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</si>
  <si>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</si>
  <si>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</si>
  <si>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</si>
  <si>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</si>
  <si>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</si>
  <si>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</si>
  <si>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</si>
  <si>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</si>
  <si>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</si>
  <si>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</si>
  <si>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</si>
  <si>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</si>
  <si>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</si>
  <si>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</si>
  <si>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</si>
  <si>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</si>
  <si>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</si>
  <si>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</si>
  <si>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</si>
  <si>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</si>
  <si>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</si>
  <si>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</si>
  <si>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</si>
  <si>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</si>
  <si>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</si>
  <si>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</si>
  <si>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</si>
  <si>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</si>
  <si>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</si>
  <si>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</si>
  <si>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</si>
  <si>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</si>
  <si>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</si>
  <si>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</si>
  <si>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</si>
  <si>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</si>
  <si>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</si>
  <si>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</si>
  <si>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</si>
  <si>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</si>
  <si>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</si>
  <si>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</si>
  <si>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</si>
  <si>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</si>
  <si>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</si>
  <si>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</si>
  <si>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</si>
  <si>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</si>
  <si>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</si>
  <si>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</si>
  <si>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</si>
  <si>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</si>
  <si>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</si>
  <si>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</si>
  <si>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</si>
  <si>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</si>
  <si>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</si>
  <si>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</si>
  <si>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</si>
  <si>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</si>
  <si>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</si>
  <si>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</si>
  <si>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</si>
  <si>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</si>
  <si>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</si>
  <si>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</si>
  <si>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</si>
  <si>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</si>
  <si>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</si>
  <si>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</si>
  <si>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</si>
  <si>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</si>
  <si>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</si>
  <si>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</si>
  <si>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</si>
  <si>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</si>
  <si>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</si>
  <si>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</si>
  <si>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</si>
  <si>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</si>
  <si>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</si>
  <si>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</si>
  <si>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</si>
  <si>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</si>
  <si>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</si>
  <si>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</si>
  <si>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</si>
  <si>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</si>
  <si>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</si>
  <si>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</si>
  <si>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</si>
  <si>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</si>
  <si>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</si>
  <si>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</si>
  <si>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</si>
  <si>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</si>
  <si>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</si>
  <si>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</si>
  <si>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</si>
  <si>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</si>
  <si>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</si>
  <si>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</si>
  <si>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</si>
  <si>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</si>
  <si>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</si>
  <si>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</si>
  <si>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</si>
  <si>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</si>
  <si>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</si>
  <si>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</si>
  <si>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</si>
  <si>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</si>
  <si>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</si>
  <si>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</si>
  <si>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</si>
  <si>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</si>
  <si>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</si>
  <si>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</si>
  <si>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</si>
  <si>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</si>
  <si>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</si>
  <si>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</si>
  <si>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</si>
  <si>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</si>
  <si>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</si>
  <si>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</si>
  <si>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</si>
  <si>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</si>
  <si>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</si>
  <si>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</si>
  <si>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</si>
  <si>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</si>
  <si>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</si>
  <si>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</si>
  <si>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</si>
  <si>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</si>
  <si>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</si>
  <si>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</si>
  <si>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</si>
  <si>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</si>
  <si>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</si>
  <si>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</si>
  <si>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</si>
  <si>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</si>
  <si>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</si>
  <si>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</si>
  <si>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</si>
  <si>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</si>
  <si>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</si>
  <si>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</si>
  <si>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</si>
  <si>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</si>
  <si>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</si>
  <si>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</si>
  <si>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</si>
  <si>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</si>
  <si>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</si>
  <si>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</si>
  <si>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</si>
  <si>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</si>
  <si>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</si>
  <si>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</si>
  <si>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</si>
  <si>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</si>
  <si>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</si>
  <si>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</si>
  <si>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</si>
  <si>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</si>
  <si>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</si>
  <si>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</si>
  <si>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</si>
  <si>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</si>
  <si>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</si>
  <si>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</si>
  <si>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</si>
  <si>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</si>
  <si>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</si>
  <si>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</si>
  <si>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</si>
  <si>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</si>
  <si>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</si>
  <si>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</si>
  <si>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</si>
  <si>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</si>
  <si>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</si>
  <si>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</si>
  <si>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</si>
  <si>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</si>
  <si>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</si>
  <si>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</si>
  <si>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</si>
  <si>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</si>
  <si>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</si>
  <si>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</si>
  <si>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</si>
  <si>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</si>
  <si>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</si>
  <si>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</si>
  <si>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</si>
  <si>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</si>
  <si>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</si>
  <si>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</si>
  <si>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</si>
  <si>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</si>
  <si>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</si>
  <si>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</si>
  <si>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</si>
  <si>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</si>
  <si>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</si>
  <si>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</si>
  <si>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</si>
  <si>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</si>
  <si>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</si>
  <si>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</si>
  <si>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</si>
  <si>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</si>
  <si>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</si>
  <si>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</si>
  <si>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</si>
  <si>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</si>
  <si>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</si>
  <si>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</si>
  <si>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</si>
  <si>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</si>
  <si>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</si>
  <si>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</si>
  <si>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</si>
  <si>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</si>
  <si>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</si>
  <si>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</si>
  <si>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</si>
  <si>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</si>
  <si>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</si>
  <si>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</si>
  <si>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</si>
  <si>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</si>
  <si>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</si>
  <si>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</si>
  <si>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</si>
  <si>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</si>
  <si>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</si>
  <si>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</si>
  <si>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</si>
  <si>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</si>
  <si>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</si>
  <si>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</si>
  <si>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</si>
  <si>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</si>
  <si>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</si>
  <si>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</si>
  <si>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</si>
  <si>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</si>
  <si>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</si>
  <si>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</si>
  <si>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</si>
  <si>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</si>
  <si>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</si>
  <si>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</si>
  <si>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</si>
  <si>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</si>
  <si>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</si>
  <si>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</si>
  <si>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</si>
  <si>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</si>
  <si>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</si>
  <si>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</si>
  <si>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</si>
  <si>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</si>
  <si>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</si>
  <si>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</si>
  <si>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</si>
  <si>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</si>
  <si>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</si>
  <si>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</si>
  <si>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</si>
  <si>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</si>
  <si>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</si>
  <si>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</si>
  <si>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</si>
  <si>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</si>
  <si>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</si>
  <si>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</si>
  <si>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</si>
  <si>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</si>
  <si>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</si>
  <si>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</si>
  <si>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</si>
  <si>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</si>
  <si>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</si>
  <si>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</si>
  <si>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</si>
  <si>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</si>
  <si>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</si>
  <si>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</si>
  <si>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</si>
  <si>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</si>
  <si>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</si>
  <si>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</si>
  <si>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</si>
  <si>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</si>
  <si>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</si>
  <si>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</si>
  <si>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</si>
  <si>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</si>
  <si>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</si>
  <si>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</si>
  <si>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</si>
  <si>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</si>
  <si>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</si>
  <si>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</si>
  <si>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</si>
  <si>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</si>
  <si>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</si>
  <si>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</si>
  <si>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</si>
  <si>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</si>
  <si>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</si>
  <si>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</si>
  <si>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</si>
  <si>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</si>
  <si>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</si>
  <si>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</si>
  <si>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</si>
  <si>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</si>
  <si>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</si>
  <si>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</si>
  <si>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</si>
  <si>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</si>
  <si>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</si>
  <si>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</si>
  <si>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</si>
  <si>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</si>
  <si>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</si>
  <si>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</si>
  <si>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</si>
  <si>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</si>
  <si>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</si>
  <si>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</si>
  <si>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</si>
  <si>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</si>
  <si>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</si>
  <si>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</si>
  <si>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</si>
  <si>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</si>
  <si>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</si>
  <si>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</si>
  <si>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</si>
  <si>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</si>
  <si>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</si>
  <si>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</si>
  <si>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</si>
  <si>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</si>
  <si>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</si>
  <si>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</si>
  <si>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</si>
  <si>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</si>
  <si>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</si>
  <si>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</si>
  <si>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</si>
  <si>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</si>
  <si>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</si>
  <si>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</si>
  <si>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</si>
  <si>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</si>
  <si>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</si>
  <si>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</si>
  <si>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</si>
  <si>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</si>
  <si>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</si>
  <si>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</si>
  <si>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</si>
  <si>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</si>
  <si>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</si>
  <si>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</si>
  <si>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</si>
  <si>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</si>
  <si>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</si>
  <si>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</si>
  <si>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</si>
  <si>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</si>
  <si>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</si>
  <si>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</si>
  <si>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</si>
  <si>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</si>
  <si>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</si>
  <si>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</si>
  <si>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</si>
  <si>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</si>
  <si>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</si>
  <si>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</si>
  <si>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</si>
  <si>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</si>
  <si>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</si>
  <si>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</si>
  <si>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</si>
  <si>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</si>
  <si>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</si>
  <si>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</si>
  <si>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</si>
  <si>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</si>
  <si>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</si>
  <si>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</si>
  <si>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</si>
  <si>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</si>
  <si>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</si>
  <si>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</si>
  <si>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</si>
  <si>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</si>
  <si>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</si>
  <si>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</si>
  <si>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</si>
  <si>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</si>
  <si>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</si>
  <si>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</si>
  <si>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</si>
  <si>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</si>
  <si>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</si>
  <si>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</si>
  <si>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</si>
  <si>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</si>
  <si>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</si>
  <si>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</si>
  <si>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</si>
  <si>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</si>
  <si>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</si>
  <si>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</si>
  <si>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</si>
  <si>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</si>
  <si>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</si>
  <si>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</si>
  <si>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</si>
  <si>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</si>
  <si>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</si>
  <si>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</si>
  <si>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</si>
  <si>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</si>
  <si>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</si>
  <si>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</si>
  <si>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</si>
  <si>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</si>
  <si>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</si>
  <si>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</si>
  <si>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</si>
  <si>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</si>
  <si>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</si>
  <si>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</si>
  <si>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</si>
  <si>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</si>
  <si>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</si>
  <si>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</si>
  <si>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</si>
  <si>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</si>
  <si>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</si>
  <si>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</si>
  <si>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</si>
  <si>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</si>
  <si>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</si>
  <si>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</si>
  <si>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</si>
  <si>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</si>
  <si>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</si>
  <si>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</si>
  <si>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</si>
  <si>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</si>
  <si>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</si>
  <si>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</si>
  <si>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</si>
  <si>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</si>
  <si>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</si>
  <si>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</si>
  <si>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</si>
  <si>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</si>
  <si>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</si>
  <si>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</si>
  <si>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</si>
  <si>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</si>
  <si>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</si>
  <si>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</si>
  <si>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</si>
  <si>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</si>
  <si>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</si>
  <si>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</si>
  <si>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</si>
  <si>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</si>
  <si>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</si>
  <si>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</si>
  <si>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</si>
  <si>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</si>
  <si>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</si>
  <si>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</si>
  <si>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</si>
  <si>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</si>
  <si>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</si>
  <si>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</si>
  <si>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</si>
  <si>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</si>
  <si>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</si>
  <si>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</si>
  <si>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</si>
  <si>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</si>
  <si>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</si>
  <si>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</si>
  <si>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</si>
  <si>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</si>
  <si>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</si>
  <si>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</si>
  <si>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</si>
  <si>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</si>
  <si>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</si>
  <si>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</si>
  <si>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</si>
  <si>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</si>
  <si>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</si>
  <si>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</si>
  <si>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</si>
  <si>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</si>
  <si>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</si>
  <si>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</si>
  <si>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</si>
  <si>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</si>
  <si>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</si>
  <si>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</si>
  <si>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</si>
  <si>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</si>
  <si>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</si>
  <si>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</si>
  <si>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</si>
  <si>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</si>
  <si>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</si>
  <si>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</si>
  <si>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</si>
  <si>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</si>
  <si>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</si>
  <si>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</si>
  <si>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</si>
  <si>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</si>
  <si>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</si>
  <si>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</si>
  <si>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</si>
  <si>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</si>
  <si>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</si>
  <si>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</si>
  <si>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</si>
  <si>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</si>
  <si>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</si>
  <si>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</si>
  <si>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</si>
  <si>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</si>
  <si>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</si>
  <si>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</si>
  <si>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</si>
  <si>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</si>
  <si>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</si>
  <si>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</si>
  <si>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</si>
  <si>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</si>
  <si>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</si>
  <si>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</si>
  <si>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</si>
  <si>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</si>
  <si>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</si>
  <si>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</si>
  <si>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</si>
  <si>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</si>
  <si>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</si>
  <si>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</si>
  <si>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</si>
  <si>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</si>
  <si>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</si>
  <si>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</si>
  <si>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</si>
  <si>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</si>
  <si>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</si>
  <si>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</si>
  <si>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</si>
  <si>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</si>
  <si>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</si>
  <si>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</si>
  <si>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</si>
  <si>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</si>
  <si>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</si>
  <si>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</si>
  <si>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</si>
  <si>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</si>
  <si>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</si>
  <si>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</si>
  <si>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</si>
  <si>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</si>
  <si>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</si>
  <si>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</si>
  <si>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</si>
  <si>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</si>
  <si>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</si>
  <si>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</si>
  <si>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</si>
  <si>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</si>
  <si>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</si>
  <si>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</si>
  <si>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</si>
  <si>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</si>
  <si>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</si>
  <si>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</si>
  <si>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</si>
  <si>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</si>
  <si>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</si>
  <si>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</si>
  <si>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</si>
  <si>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</si>
  <si>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</si>
  <si>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</si>
  <si>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</si>
  <si>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</si>
  <si>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</si>
  <si>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</si>
  <si>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</si>
  <si>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</si>
  <si>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</si>
  <si>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</si>
  <si>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</si>
  <si>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</si>
  <si>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</si>
  <si>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</si>
  <si>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</si>
  <si>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</si>
  <si>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</si>
  <si>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</si>
  <si>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</si>
  <si>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</si>
  <si>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</si>
  <si>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</si>
  <si>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</si>
  <si>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</si>
  <si>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</si>
  <si>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</si>
  <si>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</si>
  <si>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</si>
  <si>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</si>
  <si>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</si>
  <si>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</si>
  <si>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</si>
  <si>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</si>
  <si>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</si>
  <si>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</si>
  <si>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</si>
  <si>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</si>
  <si>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</si>
  <si>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</si>
  <si>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</si>
  <si>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</si>
  <si>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</si>
  <si>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</si>
  <si>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</si>
  <si>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</si>
  <si>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</si>
  <si>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</si>
  <si>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</si>
  <si>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</si>
  <si>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</si>
  <si>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</si>
  <si>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</si>
  <si>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</si>
  <si>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</si>
  <si>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</si>
  <si>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</si>
  <si>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</si>
  <si>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</si>
  <si>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</si>
  <si>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</si>
  <si>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</si>
  <si>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</si>
  <si>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</si>
  <si>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</si>
  <si>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</si>
  <si>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</si>
  <si>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</si>
  <si>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</si>
  <si>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</si>
  <si>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</si>
  <si>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</si>
  <si>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</si>
  <si>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</si>
  <si>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</si>
  <si>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</si>
  <si>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</si>
  <si>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</si>
  <si>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</si>
  <si>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</si>
  <si>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</si>
  <si>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</si>
  <si>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</si>
  <si>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</si>
  <si>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</si>
  <si>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</si>
  <si>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</si>
  <si>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</si>
  <si>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</si>
  <si>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</si>
  <si>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</si>
  <si>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</si>
  <si>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</si>
  <si>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</si>
  <si>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</si>
  <si>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</si>
  <si>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</si>
  <si>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</si>
  <si>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</si>
  <si>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</si>
  <si>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</si>
  <si>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</si>
  <si>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</si>
  <si>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</si>
  <si>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</si>
  <si>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</si>
  <si>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</si>
  <si>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</si>
  <si>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</si>
  <si>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</si>
  <si>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</si>
  <si>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</si>
  <si>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</si>
  <si>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</si>
  <si>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</si>
  <si>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</si>
  <si>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</si>
  <si>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</si>
  <si>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</si>
  <si>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</si>
  <si>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</si>
  <si>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</si>
  <si>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</si>
  <si>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</si>
  <si>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</si>
  <si>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</si>
  <si>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</si>
  <si>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</si>
  <si>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</si>
  <si>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</si>
  <si>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</si>
  <si>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</si>
  <si>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</si>
  <si>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</si>
  <si>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</si>
  <si>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</si>
  <si>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</si>
  <si>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</si>
  <si>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</si>
  <si>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</si>
  <si>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</si>
  <si>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</si>
  <si>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</si>
  <si>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</si>
  <si>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</si>
  <si>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</si>
  <si>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</si>
  <si>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</si>
  <si>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</si>
  <si>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</si>
  <si>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</si>
  <si>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</si>
  <si>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</si>
  <si>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</si>
  <si>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</si>
  <si>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</si>
  <si>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</si>
  <si>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</si>
  <si>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</si>
  <si>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</si>
  <si>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</si>
  <si>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</si>
  <si>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</si>
  <si>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</si>
  <si>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</si>
  <si>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</si>
  <si>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</si>
  <si>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</si>
  <si>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</si>
  <si>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</si>
  <si>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</si>
  <si>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</si>
  <si>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</si>
  <si>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</si>
  <si>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</si>
  <si>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</si>
  <si>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</si>
  <si>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</si>
  <si>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</si>
  <si>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</si>
  <si>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</si>
  <si>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</si>
  <si>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</si>
  <si>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</si>
  <si>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</si>
  <si>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</si>
  <si>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</si>
  <si>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</si>
  <si>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</si>
  <si>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</si>
  <si>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</si>
  <si>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</si>
  <si>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</si>
  <si>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</si>
  <si>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</si>
  <si>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</si>
  <si>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</si>
  <si>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</si>
  <si>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</si>
  <si>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</si>
  <si>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</si>
  <si>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</si>
  <si>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</si>
  <si>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</si>
  <si>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</si>
  <si>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</si>
  <si>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</si>
  <si>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</si>
  <si>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</si>
  <si>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</si>
  <si>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</si>
  <si>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</si>
  <si>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</si>
  <si>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</si>
  <si>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</si>
  <si>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</si>
  <si>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</si>
  <si>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</si>
  <si>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</si>
  <si>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</si>
  <si>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</si>
  <si>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</si>
  <si>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</si>
  <si>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</si>
  <si>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</si>
  <si>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</si>
  <si>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</si>
  <si>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</si>
  <si>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</si>
  <si>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</si>
  <si>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</si>
  <si>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</si>
  <si>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</si>
  <si>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</si>
  <si>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</si>
  <si>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</si>
  <si>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</si>
  <si>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</si>
  <si>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</si>
  <si>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</si>
  <si>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</si>
  <si>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</si>
  <si>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</si>
  <si>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</si>
  <si>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</si>
  <si>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</si>
  <si>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</si>
  <si>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</si>
  <si>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</si>
  <si>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</si>
  <si>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</si>
  <si>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</si>
  <si>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</si>
  <si>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</si>
  <si>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</si>
  <si>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</si>
  <si>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</si>
  <si>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</si>
  <si>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</si>
  <si>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</si>
  <si>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</si>
  <si>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</si>
  <si>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</si>
  <si>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</si>
  <si>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</si>
  <si>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</si>
  <si>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</si>
  <si>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</si>
  <si>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</si>
  <si>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</si>
  <si>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</si>
  <si>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</si>
  <si>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</si>
  <si>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</si>
  <si>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</si>
  <si>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</si>
  <si>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</si>
  <si>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</si>
  <si>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</si>
  <si>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</si>
  <si>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</si>
  <si>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</si>
  <si>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</si>
  <si>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</si>
  <si>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</si>
  <si>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</si>
  <si>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</si>
  <si>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</si>
  <si>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</si>
  <si>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</si>
  <si>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</si>
  <si>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</si>
  <si>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</si>
  <si>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</si>
  <si>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</si>
  <si>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</si>
  <si>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</si>
  <si>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</si>
  <si>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</si>
  <si>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</si>
  <si>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</si>
  <si>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</si>
  <si>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</si>
  <si>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</si>
  <si>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</si>
  <si>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</si>
  <si>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</si>
  <si>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</si>
  <si>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</si>
  <si>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</si>
  <si>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</si>
  <si>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</si>
  <si>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</si>
  <si>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</si>
  <si>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</si>
  <si>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</si>
  <si>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</si>
  <si>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</si>
  <si>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</si>
  <si>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</si>
  <si>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</si>
  <si>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</si>
  <si>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</si>
  <si>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</si>
  <si>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</si>
  <si>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</si>
  <si>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</si>
  <si>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</si>
  <si>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</si>
  <si>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</si>
  <si>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</si>
  <si>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</si>
  <si>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</si>
  <si>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</si>
  <si>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</si>
  <si>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</si>
  <si>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</si>
  <si>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</si>
  <si>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</si>
  <si>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</si>
  <si>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</si>
  <si>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</si>
  <si>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</si>
  <si>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</si>
  <si>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</si>
  <si>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</si>
  <si>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</si>
  <si>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</si>
  <si>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</si>
  <si>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</si>
  <si>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</si>
  <si>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</si>
  <si>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</si>
  <si>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</si>
  <si>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</si>
  <si>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</si>
  <si>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</si>
  <si>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</si>
  <si>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</si>
  <si>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</si>
  <si>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</si>
  <si>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</si>
  <si>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</si>
  <si>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</si>
  <si>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</si>
  <si>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</si>
  <si>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</si>
  <si>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</si>
  <si>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</si>
  <si>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</si>
  <si>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</si>
  <si>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</si>
  <si>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</si>
  <si>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</si>
  <si>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</si>
  <si>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</si>
  <si>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</si>
  <si>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</si>
  <si>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</si>
  <si>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</si>
  <si>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</si>
  <si>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</si>
  <si>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</si>
  <si>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</si>
  <si>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</si>
  <si>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</si>
  <si>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</si>
  <si>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</si>
  <si>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</si>
  <si>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</si>
  <si>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</si>
  <si>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</si>
  <si>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</si>
  <si>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</si>
  <si>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</si>
  <si>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</si>
  <si>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</si>
  <si>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</si>
  <si>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</si>
  <si>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</si>
  <si>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</si>
  <si>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</si>
  <si>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</si>
  <si>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</si>
  <si>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</si>
  <si>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</si>
  <si>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</si>
  <si>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</si>
  <si>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</si>
  <si>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</si>
  <si>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</si>
  <si>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</si>
  <si>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</si>
  <si>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</si>
  <si>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</si>
  <si>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</si>
  <si>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</si>
  <si>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</si>
  <si>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</si>
  <si>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</si>
  <si>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</si>
  <si>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</si>
  <si>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</si>
  <si>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</si>
  <si>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</si>
  <si>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</si>
  <si>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</si>
  <si>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</si>
  <si>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</si>
  <si>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</si>
  <si>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</si>
  <si>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</si>
  <si>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</si>
  <si>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</si>
  <si>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</si>
  <si>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</si>
  <si>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</si>
  <si>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</si>
  <si>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</si>
  <si>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</si>
  <si>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</si>
  <si>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</si>
  <si>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</si>
  <si>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</si>
  <si>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</si>
  <si>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</si>
  <si>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</si>
  <si>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</si>
  <si>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</si>
  <si>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</si>
  <si>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</si>
  <si>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</si>
  <si>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</si>
  <si>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</si>
  <si>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</si>
  <si>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</si>
  <si>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</si>
  <si>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</si>
  <si>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</si>
  <si>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</si>
  <si>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</si>
  <si>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</si>
  <si>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</si>
  <si>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</si>
  <si>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</si>
  <si>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</si>
  <si>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</si>
  <si>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</si>
  <si>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</si>
  <si>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</si>
  <si>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</si>
  <si>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</si>
  <si>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</si>
  <si>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</si>
  <si>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</si>
  <si>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</si>
  <si>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</si>
  <si>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</si>
  <si>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</si>
  <si>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</si>
  <si>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</si>
  <si>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</si>
  <si>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</si>
  <si>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</si>
  <si>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</si>
  <si>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</si>
  <si>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</si>
  <si>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</si>
  <si>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</si>
  <si>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</si>
  <si>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</si>
  <si>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</si>
  <si>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</si>
  <si>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</si>
  <si>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</si>
  <si>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</si>
  <si>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</si>
  <si>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</si>
  <si>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</si>
  <si>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</si>
  <si>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</si>
  <si>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</si>
  <si>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</si>
  <si>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</si>
  <si>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</si>
  <si>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</si>
  <si>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</si>
  <si>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</si>
  <si>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</si>
  <si>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</si>
  <si>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</si>
  <si>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</si>
  <si>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</si>
  <si>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</si>
  <si>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</si>
  <si>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</si>
  <si>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</si>
  <si>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</si>
  <si>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</si>
  <si>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</si>
  <si>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</si>
  <si>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</si>
  <si>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</si>
  <si>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</si>
  <si>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</si>
  <si>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</si>
  <si>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</si>
  <si>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</si>
  <si>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</si>
  <si>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</si>
  <si>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</si>
  <si>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</si>
  <si>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</si>
  <si>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</si>
  <si>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</si>
  <si>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</si>
  <si>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</si>
  <si>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</si>
  <si>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</si>
  <si>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</si>
  <si>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</si>
  <si>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</si>
  <si>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</si>
  <si>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</si>
  <si>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</si>
  <si>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</si>
  <si>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</si>
  <si>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</si>
  <si>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</si>
  <si>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</si>
  <si>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</si>
  <si>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</si>
  <si>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</si>
  <si>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</si>
  <si>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</si>
  <si>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</si>
  <si>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</si>
  <si>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</si>
  <si>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</si>
  <si>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</si>
  <si>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</si>
  <si>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</si>
  <si>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</si>
  <si>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</si>
  <si>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</si>
  <si>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</si>
  <si>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</si>
  <si>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</si>
  <si>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</si>
  <si>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</si>
  <si>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</si>
  <si>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</si>
  <si>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</si>
  <si>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</si>
  <si>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</si>
  <si>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</si>
  <si>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</si>
  <si>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</si>
  <si>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</si>
  <si>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</si>
  <si>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</si>
  <si>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</si>
  <si>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</si>
  <si>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</si>
  <si>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</si>
  <si>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</si>
  <si>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</si>
  <si>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</si>
  <si>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</si>
  <si>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</si>
  <si>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</si>
  <si>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</si>
  <si>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</si>
  <si>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</si>
  <si>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</si>
  <si>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</si>
  <si>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</si>
  <si>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</si>
  <si>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</si>
  <si>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</si>
  <si>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</si>
  <si>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</si>
  <si>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</si>
  <si>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</si>
  <si>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</si>
  <si>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</si>
  <si>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</si>
  <si>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</si>
  <si>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</si>
  <si>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</si>
  <si>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</si>
  <si>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</si>
  <si>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</si>
  <si>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</si>
  <si>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</si>
  <si>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</si>
  <si>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</si>
  <si>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</si>
  <si>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</si>
  <si>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</si>
  <si>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</si>
  <si>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</si>
  <si>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</si>
  <si>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</si>
  <si>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</si>
  <si>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</si>
  <si>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</si>
  <si>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</si>
  <si>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</si>
  <si>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</si>
  <si>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</si>
  <si>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</si>
  <si>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</si>
  <si>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</si>
  <si>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</si>
  <si>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</si>
  <si>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</si>
  <si>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</si>
  <si>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</si>
  <si>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</si>
  <si>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</si>
  <si>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</si>
  <si>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</si>
  <si>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</si>
  <si>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</si>
  <si>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</si>
  <si>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</si>
  <si>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</si>
  <si>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</si>
  <si>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</si>
  <si>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</si>
  <si>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</si>
  <si>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</si>
  <si>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</si>
  <si>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</si>
  <si>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</si>
  <si>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</si>
  <si>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</si>
  <si>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</si>
  <si>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</si>
  <si>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</si>
  <si>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</si>
  <si>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</si>
  <si>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</si>
  <si>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</si>
  <si>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</si>
  <si>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</si>
  <si>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</si>
  <si>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</si>
  <si>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</si>
  <si>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</si>
  <si>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</si>
  <si>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</si>
  <si>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</si>
  <si>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</si>
  <si>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</si>
  <si>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</si>
  <si>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</si>
  <si>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</si>
  <si>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</si>
  <si>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</si>
  <si>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</si>
  <si>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</si>
  <si>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</si>
  <si>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</si>
  <si>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</si>
  <si>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</si>
  <si>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</si>
  <si>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</si>
  <si>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</si>
  <si>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</si>
  <si>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</si>
  <si>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</si>
  <si>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</si>
  <si>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</si>
  <si>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</si>
  <si>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</si>
  <si>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</si>
  <si>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</si>
  <si>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</si>
  <si>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</si>
  <si>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</si>
  <si>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</si>
  <si>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</si>
  <si>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</si>
  <si>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</si>
  <si>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</si>
  <si>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</si>
  <si>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</si>
  <si>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</si>
  <si>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</si>
  <si>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</si>
  <si>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</si>
  <si>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</si>
  <si>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</si>
  <si>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</si>
  <si>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</si>
  <si>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</si>
  <si>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</si>
  <si>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</si>
  <si>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</si>
  <si>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</si>
  <si>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</si>
  <si>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</si>
  <si>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</si>
  <si>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</si>
  <si>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</si>
  <si>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</si>
  <si>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</si>
  <si>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</si>
  <si>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</si>
  <si>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</si>
  <si>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</si>
  <si>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</si>
  <si>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</si>
  <si>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</si>
  <si>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</si>
  <si>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</si>
  <si>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</si>
  <si>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</si>
  <si>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</si>
  <si>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</si>
  <si>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</si>
  <si>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</si>
  <si>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</si>
  <si>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</si>
  <si>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</si>
  <si>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</si>
  <si>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</si>
  <si>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</si>
  <si>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</si>
  <si>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</si>
  <si>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</si>
  <si>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</si>
  <si>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</si>
  <si>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</si>
  <si>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</si>
  <si>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</si>
  <si>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</si>
  <si>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</si>
  <si>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</si>
  <si>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</si>
  <si>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</si>
  <si>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</si>
  <si>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</si>
  <si>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</si>
  <si>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</si>
  <si>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</si>
  <si>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</si>
  <si>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</si>
  <si>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</si>
  <si>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</si>
  <si>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</si>
  <si>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</si>
  <si>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</si>
  <si>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</si>
  <si>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</si>
  <si>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</si>
  <si>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</si>
  <si>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</si>
  <si>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</si>
  <si>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</si>
  <si>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</si>
  <si>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</si>
  <si>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</si>
  <si>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</si>
  <si>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</si>
  <si>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</si>
  <si>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</si>
  <si>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</si>
  <si>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</si>
  <si>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</si>
  <si>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</si>
  <si>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</si>
  <si>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</si>
  <si>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</si>
  <si>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</si>
  <si>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</si>
  <si>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</si>
  <si>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</si>
  <si>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</si>
  <si>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</si>
  <si>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</si>
  <si>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</si>
  <si>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</si>
  <si>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</si>
  <si>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</si>
  <si>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</si>
  <si>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</si>
  <si>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</si>
  <si>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</si>
  <si>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</si>
  <si>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</si>
  <si>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</si>
  <si>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</si>
  <si>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</si>
  <si>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</si>
  <si>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</si>
  <si>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</si>
  <si>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</si>
  <si>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</si>
  <si>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</si>
  <si>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</si>
  <si>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</si>
  <si>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</si>
  <si>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</si>
  <si>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</si>
  <si>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</si>
  <si>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</si>
  <si>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</si>
  <si>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</si>
  <si>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</si>
  <si>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</si>
  <si>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</si>
  <si>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</si>
  <si>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</si>
  <si>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</si>
  <si>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</si>
  <si>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</si>
  <si>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</si>
  <si>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</si>
  <si>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</si>
  <si>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</si>
  <si>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</si>
  <si>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</si>
  <si>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</si>
  <si>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</si>
  <si>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</si>
  <si>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</si>
  <si>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</si>
  <si>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</si>
  <si>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</si>
  <si>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</si>
  <si>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</si>
  <si>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</si>
  <si>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</si>
  <si>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</si>
  <si>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</si>
  <si>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</si>
  <si>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</si>
  <si>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</si>
  <si>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</si>
  <si>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</si>
  <si>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</si>
  <si>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</si>
  <si>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</si>
  <si>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</si>
  <si>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</si>
  <si>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</si>
  <si>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</si>
  <si>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</si>
  <si>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</si>
  <si>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</si>
  <si>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</si>
  <si>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</si>
  <si>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</si>
  <si>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</si>
  <si>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</si>
  <si>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</si>
  <si>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</si>
  <si>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</si>
  <si>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</si>
  <si>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</si>
  <si>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</si>
  <si>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</si>
  <si>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</si>
  <si>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</si>
  <si>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</si>
  <si>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</si>
  <si>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</si>
  <si>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</si>
  <si>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</si>
  <si>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</si>
  <si>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</si>
  <si>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</si>
  <si>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</si>
  <si>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</si>
  <si>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</si>
  <si>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</si>
  <si>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</si>
  <si>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</si>
  <si>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</si>
  <si>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</si>
  <si>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</si>
  <si>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</si>
  <si>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</si>
  <si>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</si>
  <si>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</si>
  <si>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</si>
  <si>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</si>
  <si>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</si>
  <si>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</si>
  <si>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</si>
  <si>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</si>
  <si>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</si>
  <si>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</si>
  <si>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</si>
  <si>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</si>
  <si>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</si>
  <si>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</si>
  <si>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</si>
  <si>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</si>
  <si>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</si>
  <si>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</si>
  <si>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</si>
  <si>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</si>
  <si>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</si>
  <si>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</si>
  <si>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</si>
  <si>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</si>
  <si>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</si>
  <si>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</si>
  <si>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</si>
  <si>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</si>
  <si>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</si>
  <si>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</si>
  <si>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</si>
  <si>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</si>
  <si>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</si>
  <si>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</si>
  <si>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</si>
  <si>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</si>
  <si>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</si>
  <si>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</si>
  <si>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</si>
  <si>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</si>
  <si>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</si>
  <si>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</si>
  <si>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</si>
  <si>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</si>
  <si>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</si>
  <si>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</si>
  <si>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</si>
  <si>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</si>
  <si>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</si>
  <si>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</si>
  <si>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</si>
  <si>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</si>
  <si>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</si>
  <si>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</si>
  <si>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</si>
  <si>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</si>
  <si>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</si>
  <si>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</si>
  <si>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</si>
  <si>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</si>
  <si>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</si>
  <si>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</si>
  <si>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</si>
  <si>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</si>
  <si>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</si>
  <si>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</si>
  <si>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</si>
  <si>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</si>
  <si>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</si>
  <si>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</si>
  <si>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</si>
  <si>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</si>
  <si>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</si>
  <si>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</si>
  <si>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</si>
  <si>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</si>
  <si>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</si>
  <si>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</si>
  <si>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</si>
  <si>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</si>
  <si>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</si>
  <si>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</si>
  <si>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</si>
  <si>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</si>
  <si>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</si>
  <si>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</si>
  <si>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</si>
  <si>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</si>
  <si>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</si>
  <si>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</si>
  <si>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</si>
  <si>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</si>
  <si>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</si>
  <si>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</si>
  <si>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</si>
  <si>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</si>
  <si>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</si>
  <si>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</si>
  <si>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</si>
  <si>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</si>
  <si>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</si>
  <si>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</si>
  <si>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</si>
  <si>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</si>
  <si>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</si>
  <si>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</si>
  <si>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</si>
  <si>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</si>
  <si>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</si>
  <si>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</si>
  <si>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</si>
  <si>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</si>
  <si>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</si>
  <si>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</si>
  <si>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</si>
  <si>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</si>
  <si>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</si>
  <si>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</si>
  <si>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</si>
  <si>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</si>
  <si>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</si>
  <si>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</si>
  <si>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</si>
  <si>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</si>
  <si>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</si>
  <si>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</si>
  <si>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</si>
  <si>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</si>
  <si>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</si>
  <si>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</si>
  <si>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</si>
  <si>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</si>
  <si>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</si>
  <si>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</si>
  <si>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</si>
  <si>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</si>
  <si>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</si>
  <si>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</si>
  <si>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</si>
  <si>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</si>
  <si>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</si>
  <si>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</si>
  <si>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</si>
  <si>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</si>
  <si>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</si>
  <si>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</si>
  <si>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</si>
  <si>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</si>
  <si>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</si>
  <si>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</si>
  <si>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</si>
  <si>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</si>
  <si>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</si>
  <si>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</si>
  <si>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</si>
  <si>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</si>
  <si>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</si>
  <si>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</si>
  <si>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</si>
  <si>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</si>
  <si>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</si>
  <si>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</si>
  <si>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</si>
  <si>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</si>
  <si>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</si>
  <si>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</si>
  <si>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</si>
  <si>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</si>
  <si>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</si>
  <si>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</si>
  <si>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</si>
  <si>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</si>
  <si>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</si>
  <si>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</si>
  <si>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</si>
  <si>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</si>
  <si>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</si>
  <si>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</si>
  <si>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</si>
  <si>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</si>
  <si>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</si>
  <si>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</si>
  <si>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</si>
  <si>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</si>
  <si>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</si>
  <si>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</si>
  <si>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</si>
  <si>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</si>
  <si>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</si>
  <si>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</si>
  <si>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</si>
  <si>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</si>
  <si>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</si>
  <si>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</si>
  <si>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</si>
  <si>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</si>
  <si>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</si>
  <si>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</si>
  <si>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</si>
  <si>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</si>
  <si>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</si>
  <si>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</si>
  <si>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</si>
  <si>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</si>
  <si>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</si>
  <si>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</si>
  <si>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</si>
  <si>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</si>
  <si>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</si>
  <si>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</si>
  <si>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</si>
  <si>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</si>
  <si>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</si>
  <si>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</si>
  <si>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</si>
  <si>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</si>
  <si>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</si>
  <si>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</si>
  <si>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</si>
  <si>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</si>
  <si>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</si>
  <si>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</si>
  <si>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</si>
  <si>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</si>
  <si>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</si>
  <si>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</si>
  <si>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</si>
  <si>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</si>
  <si>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</si>
  <si>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</si>
  <si>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</si>
  <si>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</si>
  <si>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</si>
  <si>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</si>
  <si>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</si>
  <si>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</si>
  <si>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</si>
  <si>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</si>
  <si>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</si>
  <si>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</si>
  <si>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</si>
  <si>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</si>
  <si>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</si>
  <si>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</si>
  <si>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</si>
  <si>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</si>
  <si>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</si>
  <si>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</si>
  <si>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</si>
  <si>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</si>
  <si>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</si>
  <si>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</si>
  <si>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</si>
  <si>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</si>
  <si>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</si>
  <si>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</si>
  <si>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</si>
  <si>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</si>
  <si>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</si>
  <si>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</si>
  <si>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</si>
  <si>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</si>
  <si>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</si>
  <si>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</si>
  <si>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</si>
  <si>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</si>
  <si>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</si>
  <si>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</si>
  <si>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</si>
  <si>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</si>
  <si>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</si>
  <si>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</si>
  <si>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</si>
  <si>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</si>
  <si>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</si>
  <si>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</si>
  <si>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</si>
  <si>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</si>
  <si>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</si>
  <si>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</si>
  <si>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</si>
  <si>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</si>
  <si>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</si>
  <si>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</si>
  <si>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</si>
  <si>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</si>
  <si>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</si>
  <si>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</si>
  <si>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</si>
  <si>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</si>
  <si>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</si>
  <si>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</si>
  <si>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</si>
  <si>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</si>
  <si>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</si>
  <si>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</si>
  <si>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</si>
  <si>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</si>
  <si>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</si>
  <si>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</si>
  <si>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</si>
  <si>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</si>
  <si>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</si>
  <si>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</si>
  <si>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</si>
  <si>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</si>
  <si>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</si>
  <si>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</si>
  <si>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</si>
  <si>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</si>
  <si>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</si>
  <si>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</si>
  <si>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</si>
  <si>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</si>
  <si>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</si>
  <si>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</si>
  <si>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</si>
  <si>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</si>
  <si>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</si>
  <si>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</si>
  <si>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</si>
  <si>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</si>
  <si>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</si>
  <si>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</si>
  <si>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</si>
  <si>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</si>
  <si>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</si>
  <si>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</si>
  <si>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</si>
  <si>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</si>
  <si>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</si>
  <si>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</si>
  <si>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</si>
  <si>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</si>
  <si>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</si>
  <si>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</si>
  <si>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</si>
  <si>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</si>
  <si>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</si>
  <si>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</si>
  <si>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</si>
  <si>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</si>
  <si>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</si>
  <si>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</si>
  <si>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</si>
  <si>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</si>
  <si>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</si>
  <si>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</si>
  <si>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</si>
  <si>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</si>
  <si>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</si>
  <si>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</si>
  <si>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</si>
  <si>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</si>
  <si>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</si>
  <si>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</si>
  <si>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</si>
  <si>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</si>
  <si>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</si>
  <si>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</si>
  <si>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</si>
  <si>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</si>
  <si>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</si>
  <si>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</si>
  <si>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</si>
  <si>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</si>
  <si>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</si>
  <si>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</si>
  <si>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</si>
  <si>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</si>
  <si>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</si>
  <si>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</si>
  <si>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</si>
  <si>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</si>
  <si>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</si>
  <si>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</si>
  <si>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</si>
  <si>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</si>
  <si>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</si>
  <si>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</si>
  <si>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</si>
  <si>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</si>
  <si>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</si>
  <si>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</si>
  <si>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</si>
  <si>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</si>
  <si>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</si>
  <si>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</si>
  <si>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</si>
  <si>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</si>
  <si>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</si>
  <si>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</si>
  <si>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</si>
  <si>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</si>
  <si>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</si>
  <si>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</si>
  <si>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</si>
  <si>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</si>
  <si>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</si>
  <si>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</si>
  <si>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</si>
  <si>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</si>
  <si>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</si>
  <si>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</si>
  <si>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</si>
  <si>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</si>
  <si>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</si>
  <si>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</si>
  <si>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</si>
  <si>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</si>
  <si>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</si>
  <si>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</si>
  <si>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</si>
  <si>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</si>
  <si>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</si>
  <si>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</si>
  <si>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</si>
  <si>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</si>
  <si>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</si>
  <si>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</si>
  <si>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</si>
  <si>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</si>
  <si>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</si>
  <si>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</si>
  <si>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</si>
  <si>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</si>
  <si>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</si>
  <si>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</si>
  <si>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</si>
  <si>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</si>
  <si>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</si>
  <si>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</si>
  <si>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</si>
  <si>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</si>
  <si>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</si>
  <si>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</si>
  <si>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</si>
  <si>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</si>
  <si>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</si>
  <si>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</si>
  <si>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</si>
  <si>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</si>
  <si>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</si>
  <si>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</si>
  <si>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</si>
  <si>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</si>
  <si>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</si>
  <si>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</si>
  <si>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</si>
  <si>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</si>
  <si>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</si>
  <si>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</si>
  <si>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</si>
  <si>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</si>
  <si>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</si>
  <si>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</si>
  <si>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</si>
  <si>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</si>
  <si>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</si>
  <si>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</si>
  <si>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</si>
  <si>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</si>
  <si>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</si>
  <si>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</si>
  <si>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</si>
  <si>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</si>
  <si>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</si>
  <si>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</si>
  <si>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</si>
  <si>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</si>
  <si>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</si>
  <si>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</si>
  <si>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</si>
  <si>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</si>
  <si>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</si>
  <si>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</si>
  <si>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</si>
  <si>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</si>
  <si>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</si>
  <si>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</si>
  <si>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</si>
  <si>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</si>
  <si>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</si>
  <si>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</si>
  <si>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</si>
  <si>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</si>
  <si>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</si>
  <si>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</si>
  <si>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</si>
  <si>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</si>
  <si>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</si>
  <si>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</si>
  <si>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</si>
  <si>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</si>
  <si>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</si>
  <si>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</si>
  <si>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</si>
  <si>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</si>
  <si>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</si>
  <si>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</si>
  <si>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</si>
  <si>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</si>
  <si>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</si>
  <si>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</si>
  <si>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</si>
  <si>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</si>
  <si>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</si>
  <si>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</si>
  <si>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</si>
  <si>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</si>
  <si>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</si>
  <si>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</si>
  <si>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</si>
  <si>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</si>
  <si>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</si>
  <si>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</si>
  <si>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</si>
  <si>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</si>
  <si>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</si>
  <si>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</si>
  <si>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</si>
  <si>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</si>
  <si>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</si>
  <si>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</si>
  <si>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</si>
  <si>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</si>
  <si>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</si>
  <si>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</si>
  <si>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</si>
  <si>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</si>
  <si>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</si>
  <si>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</si>
  <si>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</si>
  <si>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</si>
  <si>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</si>
  <si>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</si>
  <si>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</si>
  <si>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</si>
  <si>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</si>
  <si>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</si>
  <si>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</si>
  <si>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</si>
  <si>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</si>
  <si>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</si>
  <si>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</si>
  <si>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</si>
  <si>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</si>
  <si>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</si>
  <si>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</si>
  <si>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</si>
  <si>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</si>
  <si>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</si>
  <si>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</si>
  <si>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</si>
  <si>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</si>
  <si>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</si>
  <si>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</si>
  <si>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</si>
  <si>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</si>
  <si>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</si>
  <si>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</si>
  <si>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</si>
  <si>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</si>
  <si>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</si>
  <si>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</si>
  <si>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</si>
  <si>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</si>
  <si>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</si>
  <si>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</si>
  <si>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</si>
  <si>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</si>
  <si>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</si>
  <si>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</si>
  <si>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</si>
  <si>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</si>
  <si>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</si>
  <si>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</si>
  <si>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</si>
  <si>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</si>
  <si>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</si>
  <si>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</si>
  <si>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</si>
  <si>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</si>
  <si>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</si>
  <si>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</si>
  <si>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</si>
  <si>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</si>
  <si>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</si>
  <si>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</si>
  <si>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</si>
  <si>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</si>
  <si>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</si>
  <si>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</si>
  <si>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</si>
  <si>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</si>
  <si>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</si>
  <si>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</si>
  <si>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</si>
  <si>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</si>
  <si>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</si>
  <si>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</si>
  <si>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</si>
  <si>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</si>
  <si>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</si>
  <si>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</si>
  <si>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</si>
  <si>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</si>
  <si>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</si>
  <si>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</si>
  <si>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</si>
  <si>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</si>
  <si>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</si>
  <si>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</si>
  <si>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</si>
  <si>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</si>
  <si>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</si>
  <si>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</si>
  <si>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</si>
  <si>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</si>
  <si>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</si>
  <si>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</si>
  <si>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</si>
  <si>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</si>
  <si>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</si>
  <si>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</si>
  <si>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</si>
  <si>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</si>
  <si>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</si>
  <si>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</si>
  <si>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</si>
  <si>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</si>
  <si>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</si>
  <si>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</si>
  <si>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</si>
  <si>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</si>
  <si>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</si>
  <si>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</si>
  <si>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</si>
  <si>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</si>
  <si>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</si>
  <si>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</si>
  <si>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</si>
  <si>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</si>
  <si>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</si>
  <si>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</si>
  <si>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</si>
  <si>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</si>
  <si>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</si>
  <si>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</si>
  <si>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</si>
  <si>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</si>
  <si>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</si>
  <si>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</si>
  <si>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</si>
  <si>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</si>
  <si>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</si>
  <si>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</si>
  <si>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</si>
  <si>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</si>
  <si>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</si>
  <si>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</si>
  <si>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</si>
  <si>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</si>
  <si>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</si>
  <si>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</si>
  <si>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</si>
  <si>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</si>
  <si>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</si>
  <si>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</si>
  <si>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</si>
  <si>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</si>
  <si>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</si>
  <si>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</si>
  <si>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</si>
  <si>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</si>
  <si>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</si>
  <si>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</si>
  <si>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</si>
  <si>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</si>
  <si>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</si>
  <si>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</si>
  <si>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</si>
  <si>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</si>
  <si>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</si>
  <si>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</si>
  <si>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</si>
  <si>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</si>
  <si>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</si>
  <si>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</si>
  <si>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</si>
  <si>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</si>
  <si>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</si>
  <si>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</si>
  <si>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</si>
  <si>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</si>
  <si>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</si>
  <si>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</si>
  <si>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</si>
  <si>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</si>
  <si>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</si>
  <si>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</si>
  <si>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</si>
  <si>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</si>
  <si>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</si>
  <si>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</si>
  <si>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</si>
  <si>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</si>
  <si>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</si>
  <si>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</si>
  <si>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</si>
  <si>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</si>
  <si>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</si>
  <si>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</si>
  <si>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</si>
  <si>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</si>
  <si>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</si>
  <si>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</si>
  <si>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</si>
  <si>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</si>
  <si>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</si>
  <si>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</si>
  <si>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</si>
  <si>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</si>
  <si>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</si>
  <si>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</si>
  <si>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</si>
  <si>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</si>
  <si>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</si>
  <si>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</si>
  <si>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</si>
  <si>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</si>
  <si>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</si>
  <si>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</si>
  <si>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</si>
  <si>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</si>
  <si>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</si>
  <si>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</si>
  <si>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</si>
  <si>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</si>
  <si>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</si>
  <si>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</si>
  <si>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</si>
  <si>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</si>
  <si>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</si>
  <si>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</si>
  <si>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</si>
  <si>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</si>
  <si>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</si>
  <si>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</si>
  <si>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</si>
  <si>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</si>
  <si>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</si>
  <si>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</si>
  <si>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</si>
  <si>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</si>
  <si>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</si>
  <si>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</si>
  <si>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</si>
  <si>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</si>
  <si>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</si>
  <si>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</si>
  <si>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</si>
  <si>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</si>
  <si>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</si>
  <si>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</si>
  <si>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</si>
  <si>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</si>
  <si>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</si>
  <si>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</si>
  <si>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</si>
  <si>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</si>
  <si>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</si>
  <si>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</si>
  <si>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</si>
  <si>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</si>
  <si>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</si>
  <si>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</si>
  <si>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</si>
  <si>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</si>
  <si>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</si>
  <si>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</si>
  <si>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</si>
  <si>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</si>
  <si>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</si>
  <si>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</si>
  <si>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</si>
  <si>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</si>
  <si>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</si>
  <si>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</si>
  <si>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</si>
  <si>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</si>
  <si>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</si>
  <si>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</si>
  <si>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</si>
  <si>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</si>
  <si>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</si>
  <si>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</si>
  <si>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</si>
  <si>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</si>
  <si>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</si>
  <si>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</si>
  <si>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</si>
  <si>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</si>
  <si>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</si>
  <si>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</si>
  <si>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</si>
  <si>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</si>
  <si>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</si>
  <si>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</si>
  <si>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</si>
  <si>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</si>
  <si>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</si>
  <si>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</si>
  <si>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</si>
  <si>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</si>
  <si>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</si>
  <si>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</si>
  <si>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</si>
  <si>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</si>
  <si>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</si>
  <si>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</si>
  <si>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</si>
  <si>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</si>
  <si>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</si>
  <si>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</si>
  <si>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</si>
  <si>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</si>
  <si>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</si>
  <si>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</si>
  <si>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</si>
  <si>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</si>
  <si>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</si>
  <si>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</si>
  <si>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</si>
  <si>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</si>
  <si>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</si>
  <si>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</si>
  <si>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</si>
  <si>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</si>
  <si>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</si>
  <si>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</si>
  <si>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</si>
  <si>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</si>
  <si>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</si>
  <si>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</si>
  <si>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</si>
  <si>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</si>
  <si>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</si>
  <si>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</si>
  <si>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</si>
  <si>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</si>
  <si>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</si>
  <si>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</si>
  <si>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</si>
  <si>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</si>
  <si>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</si>
  <si>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</si>
  <si>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</si>
  <si>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</si>
  <si>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</si>
  <si>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</si>
  <si>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</si>
  <si>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</si>
  <si>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</si>
  <si>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</si>
  <si>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</si>
  <si>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</si>
  <si>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</si>
  <si>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</si>
  <si>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</si>
  <si>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</si>
  <si>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</si>
  <si>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</si>
  <si>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</si>
  <si>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</si>
  <si>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</si>
  <si>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</si>
  <si>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</si>
  <si>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</si>
  <si>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</si>
  <si>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</si>
  <si>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</si>
  <si>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</si>
  <si>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</si>
  <si>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</si>
  <si>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</si>
  <si>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</si>
  <si>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</si>
  <si>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</si>
  <si>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</si>
  <si>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</si>
  <si>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</si>
  <si>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</si>
  <si>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</si>
  <si>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</si>
  <si>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</si>
  <si>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</si>
  <si>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</si>
  <si>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</si>
  <si>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</si>
  <si>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</si>
  <si>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</si>
  <si>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</si>
  <si>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</si>
  <si>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</si>
  <si>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</si>
  <si>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</si>
  <si>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</si>
  <si>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</si>
  <si>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</si>
  <si>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</si>
  <si>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</si>
  <si>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</si>
  <si>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</si>
  <si>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</si>
  <si>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</si>
  <si>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</si>
  <si>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</si>
  <si>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</si>
  <si>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</si>
  <si>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</si>
  <si>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</si>
  <si>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</si>
  <si>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</si>
  <si>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</si>
  <si>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</si>
  <si>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</si>
  <si>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</si>
  <si>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</si>
  <si>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</si>
  <si>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</si>
  <si>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</si>
  <si>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</si>
  <si>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</si>
  <si>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</si>
  <si>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</si>
  <si>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</si>
  <si>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</si>
  <si>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</si>
  <si>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</si>
  <si>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</si>
  <si>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</si>
  <si>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</si>
  <si>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</si>
  <si>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</si>
  <si>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</si>
  <si>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</si>
  <si>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</si>
  <si>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</si>
  <si>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</si>
  <si>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</si>
  <si>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</si>
  <si>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</si>
  <si>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</si>
  <si>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</si>
  <si>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</si>
  <si>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</si>
  <si>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</si>
  <si>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</si>
  <si>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</si>
  <si>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</si>
  <si>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</si>
  <si>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</si>
  <si>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</si>
  <si>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</si>
  <si>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</si>
  <si>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</si>
  <si>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</si>
  <si>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</si>
  <si>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</si>
  <si>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</si>
  <si>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</si>
  <si>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</si>
  <si>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</si>
  <si>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</si>
  <si>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</si>
  <si>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</si>
  <si>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</si>
  <si>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</si>
  <si>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</si>
  <si>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</si>
  <si>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</si>
  <si>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</si>
  <si>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</si>
  <si>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</si>
  <si>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</si>
  <si>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</si>
  <si>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</si>
  <si>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</si>
  <si>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</si>
  <si>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</si>
  <si>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</si>
  <si>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</si>
  <si>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</si>
  <si>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</si>
  <si>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</si>
  <si>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</si>
  <si>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</si>
  <si>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</si>
  <si>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</si>
  <si>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</si>
  <si>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</si>
  <si>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</si>
  <si>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</si>
  <si>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</si>
  <si>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</si>
  <si>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</si>
  <si>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</si>
  <si>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</si>
  <si>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</si>
  <si>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</si>
  <si>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</si>
  <si>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</si>
  <si>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</si>
  <si>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</si>
  <si>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</si>
  <si>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</si>
  <si>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</si>
  <si>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</si>
  <si>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</si>
  <si>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</si>
  <si>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</si>
  <si>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</si>
  <si>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</si>
  <si>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</si>
  <si>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</si>
  <si>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</si>
  <si>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</si>
  <si>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</si>
  <si>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</si>
  <si>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</si>
  <si>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</si>
  <si>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</si>
  <si>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</si>
  <si>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</si>
  <si>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</si>
  <si>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</si>
  <si>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</si>
  <si>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</si>
  <si>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</si>
  <si>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</si>
  <si>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</si>
  <si>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</si>
  <si>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</si>
  <si>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</si>
  <si>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</si>
  <si>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</si>
  <si>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</si>
  <si>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</si>
  <si>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</si>
  <si>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</si>
  <si>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</si>
  <si>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</si>
  <si>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</si>
  <si>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</si>
  <si>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</si>
  <si>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</si>
  <si>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</si>
  <si>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</si>
  <si>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</si>
  <si>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</si>
  <si>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</si>
  <si>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</si>
  <si>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</si>
  <si>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</si>
  <si>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</si>
  <si>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</si>
  <si>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</si>
  <si>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</si>
  <si>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</si>
  <si>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</si>
  <si>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</si>
  <si>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</si>
  <si>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</si>
  <si>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</si>
  <si>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</si>
  <si>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</si>
  <si>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</si>
  <si>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</si>
  <si>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</si>
  <si>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</si>
  <si>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</si>
  <si>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</si>
  <si>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</si>
  <si>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</si>
  <si>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</si>
  <si>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</si>
  <si>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</si>
  <si>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</si>
  <si>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</si>
  <si>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</si>
  <si>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</si>
  <si>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</si>
  <si>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</si>
  <si>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</si>
  <si>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</si>
  <si>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</si>
  <si>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</si>
  <si>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</si>
  <si>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</si>
  <si>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</si>
  <si>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</si>
  <si>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</si>
  <si>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</si>
  <si>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</si>
  <si>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</si>
  <si>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</si>
  <si>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</si>
  <si>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</si>
  <si>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</si>
  <si>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</si>
  <si>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</si>
  <si>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</si>
  <si>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</si>
  <si>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</si>
  <si>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</si>
  <si>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</si>
  <si>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</si>
  <si>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</si>
  <si>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</si>
  <si>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</si>
  <si>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</si>
  <si>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</si>
  <si>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</si>
  <si>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</si>
  <si>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</si>
  <si>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</si>
  <si>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</si>
  <si>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</si>
  <si>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</si>
  <si>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</si>
  <si>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</si>
  <si>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</si>
  <si>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</si>
  <si>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</si>
  <si>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</si>
  <si>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</si>
  <si>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</si>
  <si>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</si>
  <si>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</si>
  <si>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</si>
  <si>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</si>
  <si>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</si>
  <si>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</si>
  <si>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</si>
  <si>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</si>
  <si>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</si>
  <si>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</si>
  <si>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</si>
  <si>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</si>
  <si>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</si>
  <si>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</si>
  <si>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</si>
  <si>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</si>
  <si>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</si>
  <si>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</si>
  <si>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</si>
  <si>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</si>
  <si>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</si>
  <si>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</si>
  <si>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</si>
  <si>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</si>
  <si>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</si>
  <si>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</si>
  <si>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</si>
  <si>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</si>
  <si>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</si>
  <si>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</si>
  <si>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</si>
  <si>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</si>
  <si>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</si>
  <si>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</si>
  <si>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</si>
  <si>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</si>
  <si>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</si>
  <si>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</si>
  <si>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</si>
  <si>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</si>
  <si>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</si>
  <si>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</si>
  <si>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</si>
  <si>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</si>
  <si>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</si>
  <si>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</si>
  <si>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</si>
  <si>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</si>
  <si>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</si>
  <si>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</si>
  <si>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</si>
  <si>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</si>
  <si>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</si>
  <si>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</si>
  <si>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</si>
  <si>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</si>
  <si>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</si>
  <si>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</si>
  <si>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</si>
  <si>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</si>
  <si>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</si>
  <si>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</si>
  <si>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</si>
  <si>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</si>
  <si>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</si>
  <si>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</si>
  <si>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</si>
  <si>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</si>
  <si>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</si>
  <si>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</si>
  <si>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</si>
  <si>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</si>
  <si>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</si>
  <si>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</si>
  <si>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</si>
  <si>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</si>
  <si>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</si>
  <si>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</si>
  <si>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</si>
  <si>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</si>
  <si>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</si>
  <si>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</si>
  <si>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</si>
  <si>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</si>
  <si>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</si>
  <si>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</si>
  <si>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</si>
  <si>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</si>
  <si>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</si>
  <si>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</si>
  <si>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</si>
  <si>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</si>
  <si>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</si>
  <si>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</si>
  <si>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</si>
  <si>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</si>
  <si>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</si>
  <si>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</si>
  <si>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</si>
  <si>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</si>
  <si>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</si>
  <si>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</si>
  <si>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</si>
  <si>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</si>
  <si>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</si>
  <si>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</si>
  <si>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</si>
  <si>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</si>
  <si>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</si>
  <si>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</si>
  <si>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</si>
  <si>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</si>
  <si>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</si>
  <si>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</si>
  <si>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</si>
  <si>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</si>
  <si>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</si>
  <si>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</si>
  <si>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</si>
  <si>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</si>
  <si>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</si>
  <si>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</si>
  <si>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</si>
  <si>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</si>
  <si>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</si>
  <si>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</si>
  <si>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</si>
  <si>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</si>
  <si>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</si>
  <si>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</si>
  <si>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</si>
  <si>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</si>
  <si>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</si>
  <si>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</si>
  <si>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</si>
  <si>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</si>
  <si>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</si>
  <si>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</si>
  <si>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</si>
  <si>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</si>
  <si>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</si>
  <si>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</si>
  <si>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</si>
  <si>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</si>
  <si>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</si>
  <si>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</si>
  <si>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</si>
  <si>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</si>
  <si>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</si>
  <si>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</si>
  <si>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</si>
  <si>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</si>
  <si>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</si>
  <si>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</si>
  <si>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</si>
  <si>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</si>
  <si>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</si>
  <si>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</si>
  <si>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</si>
  <si>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</si>
  <si>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</si>
  <si>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</si>
  <si>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</si>
  <si>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</si>
  <si>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</si>
  <si>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</si>
  <si>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</si>
  <si>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</si>
  <si>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</si>
  <si>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</si>
  <si>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</si>
  <si>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</si>
  <si>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</si>
  <si>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</si>
  <si>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</si>
  <si>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</si>
  <si>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</si>
  <si>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</si>
  <si>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</si>
  <si>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</si>
  <si>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</si>
  <si>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</si>
  <si>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</si>
  <si>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</si>
  <si>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</si>
  <si>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</si>
  <si>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</si>
  <si>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</si>
  <si>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</si>
  <si>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</si>
  <si>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</si>
  <si>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</si>
  <si>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</si>
  <si>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</si>
  <si>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</si>
  <si>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</si>
  <si>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</si>
  <si>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</si>
  <si>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</si>
  <si>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</si>
  <si>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</si>
  <si>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</si>
  <si>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</si>
  <si>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</si>
  <si>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</si>
  <si>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</si>
  <si>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</si>
  <si>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</si>
  <si>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</si>
  <si>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</si>
  <si>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</si>
  <si>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</si>
  <si>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</si>
  <si>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</si>
  <si>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</si>
  <si>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</si>
  <si>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</si>
  <si>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</si>
  <si>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</si>
  <si>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</si>
  <si>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</si>
  <si>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</si>
  <si>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</si>
  <si>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</si>
  <si>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</si>
  <si>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</si>
  <si>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</si>
  <si>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</si>
  <si>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</si>
  <si>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</si>
  <si>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</si>
  <si>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</si>
  <si>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</si>
  <si>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</si>
  <si>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</si>
  <si>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</si>
  <si>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</si>
  <si>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</si>
  <si>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</si>
  <si>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</si>
  <si>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</si>
  <si>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</si>
  <si>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</si>
  <si>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</si>
  <si>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</si>
  <si>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</si>
  <si>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</si>
  <si>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</si>
  <si>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</si>
  <si>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</si>
  <si>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</si>
  <si>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</si>
  <si>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</si>
  <si>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</si>
  <si>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</si>
  <si>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</si>
  <si>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</si>
  <si>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</si>
  <si>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</si>
  <si>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</si>
  <si>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</si>
  <si>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</si>
  <si>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</si>
  <si>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</si>
  <si>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</si>
  <si>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</si>
  <si>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</si>
  <si>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</si>
  <si>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</si>
  <si>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</si>
  <si>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</si>
  <si>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</si>
  <si>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</si>
  <si>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</si>
  <si>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</si>
  <si>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</si>
  <si>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</si>
  <si>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</si>
  <si>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</si>
  <si>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</si>
  <si>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</si>
  <si>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</si>
  <si>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</si>
  <si>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</si>
  <si>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</si>
  <si>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</si>
  <si>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</si>
  <si>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</si>
  <si>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</si>
  <si>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</si>
  <si>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</si>
  <si>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</si>
  <si>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</si>
  <si>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</si>
  <si>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</si>
  <si>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</si>
  <si>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</si>
  <si>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</si>
  <si>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</si>
  <si>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</si>
  <si>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</si>
  <si>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</si>
  <si>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</si>
  <si>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</si>
  <si>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</si>
  <si>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</si>
  <si>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</si>
  <si>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</si>
  <si>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</si>
  <si>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</si>
  <si>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</si>
  <si>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</si>
  <si>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</si>
  <si>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</si>
  <si>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</si>
  <si>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</si>
  <si>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</si>
  <si>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</si>
  <si>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</si>
  <si>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</si>
  <si>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</si>
  <si>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</si>
  <si>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</si>
  <si>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</si>
  <si>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</si>
  <si>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</si>
  <si>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</si>
  <si>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</si>
  <si>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</si>
  <si>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</si>
  <si>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</si>
  <si>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</si>
  <si>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</si>
  <si>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</si>
  <si>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</si>
  <si>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</si>
  <si>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</si>
  <si>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</si>
  <si>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</si>
  <si>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</si>
  <si>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</si>
  <si>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</si>
  <si>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</si>
  <si>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</si>
  <si>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</si>
  <si>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</si>
  <si>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</si>
  <si>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</si>
  <si>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</si>
  <si>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</si>
  <si>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</si>
  <si>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</si>
  <si>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</si>
  <si>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</si>
  <si>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</si>
  <si>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</si>
  <si>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</si>
  <si>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</si>
  <si>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</si>
  <si>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</si>
  <si>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</si>
  <si>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</si>
  <si>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</si>
  <si>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</si>
  <si>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</si>
  <si>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</si>
  <si>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</si>
  <si>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</si>
  <si>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</si>
  <si>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</si>
  <si>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</si>
  <si>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</si>
  <si>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</si>
  <si>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</si>
  <si>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</si>
  <si>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</si>
  <si>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</si>
  <si>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</si>
  <si>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</si>
  <si>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</si>
  <si>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</si>
  <si>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</si>
  <si>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</si>
  <si>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</si>
  <si>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</si>
  <si>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</si>
  <si>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</si>
  <si>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</si>
  <si>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</si>
  <si>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</si>
  <si>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</si>
  <si>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</si>
  <si>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</si>
  <si>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</si>
  <si>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</si>
  <si>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</si>
  <si>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</si>
  <si>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</si>
  <si>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</si>
  <si>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</si>
  <si>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</si>
  <si>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</si>
  <si>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</si>
  <si>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</si>
  <si>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</si>
  <si>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</si>
  <si>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</si>
  <si>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</si>
  <si>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</si>
  <si>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</si>
  <si>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</si>
  <si>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</si>
  <si>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</si>
  <si>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</si>
  <si>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</si>
  <si>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</si>
  <si>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</si>
  <si>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</si>
  <si>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</si>
  <si>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</si>
  <si>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</si>
  <si>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</si>
  <si>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</si>
  <si>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</si>
  <si>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</si>
  <si>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</si>
  <si>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</si>
  <si>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</si>
  <si>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</si>
  <si>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</si>
  <si>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</si>
  <si>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</si>
  <si>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</si>
  <si>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</si>
  <si>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</si>
  <si>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</si>
  <si>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</si>
  <si>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</si>
  <si>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</si>
  <si>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</si>
  <si>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</si>
  <si>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</si>
  <si>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</si>
  <si>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</si>
  <si>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</si>
  <si>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</si>
  <si>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</si>
  <si>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</si>
  <si>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</si>
  <si>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</si>
  <si>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</si>
  <si>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</si>
  <si>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</si>
  <si>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</si>
  <si>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</si>
  <si>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</si>
  <si>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</si>
  <si>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</si>
  <si>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</si>
  <si>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</si>
  <si>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</si>
  <si>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</si>
  <si>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</si>
  <si>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</si>
  <si>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</si>
  <si>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</si>
  <si>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</si>
  <si>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</si>
  <si>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</si>
  <si>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</si>
  <si>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</si>
  <si>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</si>
  <si>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</si>
  <si>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</si>
  <si>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</si>
  <si>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</si>
  <si>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</si>
  <si>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</si>
  <si>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</si>
  <si>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</si>
  <si>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</si>
  <si>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</si>
  <si>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</si>
  <si>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</si>
  <si>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</si>
  <si>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</si>
  <si>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</si>
  <si>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</si>
  <si>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</si>
  <si>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</si>
  <si>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</si>
  <si>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</si>
  <si>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</si>
  <si>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</si>
  <si>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</si>
  <si>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</si>
  <si>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</si>
  <si>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</si>
  <si>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</si>
  <si>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</si>
  <si>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</si>
  <si>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</si>
  <si>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</si>
  <si>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</si>
  <si>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</si>
  <si>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</si>
  <si>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</si>
  <si>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</si>
  <si>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</si>
  <si>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</si>
  <si>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</si>
  <si>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</si>
  <si>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</si>
  <si>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</si>
  <si>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</si>
  <si>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</si>
  <si>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</si>
  <si>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</si>
  <si>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</si>
  <si>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</si>
  <si>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</si>
  <si>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</si>
  <si>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</si>
  <si>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</si>
  <si>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</si>
  <si>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</si>
  <si>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</si>
  <si>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</si>
  <si>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</si>
  <si>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</si>
  <si>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</si>
  <si>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</si>
  <si>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</si>
  <si>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</si>
  <si>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</si>
  <si>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</si>
  <si>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</si>
  <si>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</si>
  <si>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</si>
  <si>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</si>
  <si>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</si>
  <si>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</si>
  <si>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</si>
  <si>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</si>
  <si>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</si>
  <si>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</si>
  <si>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</si>
  <si>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</si>
  <si>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</si>
  <si>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</si>
  <si>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</si>
  <si>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</si>
  <si>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</si>
  <si>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</si>
  <si>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</si>
  <si>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</si>
  <si>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</si>
  <si>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</si>
  <si>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</si>
  <si>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</si>
  <si>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</si>
  <si>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</si>
  <si>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</si>
  <si>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</si>
  <si>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</si>
  <si>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</si>
  <si>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</si>
  <si>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</si>
  <si>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</si>
  <si>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</si>
  <si>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</si>
  <si>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</si>
  <si>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</si>
  <si>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</si>
  <si>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</si>
  <si>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</si>
  <si>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</si>
  <si>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</si>
  <si>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</si>
  <si>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</si>
  <si>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</si>
  <si>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</si>
  <si>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</si>
  <si>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</si>
  <si>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</si>
  <si>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</si>
  <si>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</si>
  <si>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</si>
  <si>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</si>
  <si>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</si>
  <si>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</si>
  <si>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</si>
  <si>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</si>
  <si>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</si>
  <si>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</si>
  <si>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</si>
  <si>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</si>
  <si>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</si>
  <si>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</si>
  <si>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</si>
  <si>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</si>
  <si>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</si>
  <si>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</si>
  <si>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</si>
  <si>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</si>
  <si>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</si>
  <si>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</si>
  <si>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</si>
  <si>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</si>
  <si>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</si>
  <si>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</si>
  <si>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</si>
  <si>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</si>
  <si>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</si>
  <si>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</si>
  <si>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</si>
  <si>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</si>
  <si>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</si>
  <si>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</si>
  <si>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</si>
  <si>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</si>
  <si>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</si>
  <si>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</si>
  <si>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</si>
  <si>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</si>
  <si>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</si>
  <si>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</si>
  <si>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</si>
  <si>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</si>
  <si>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</si>
  <si>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</si>
  <si>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</si>
  <si>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</si>
  <si>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</si>
  <si>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</si>
  <si>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</si>
  <si>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</si>
  <si>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</si>
  <si>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</si>
  <si>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</si>
  <si>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</si>
  <si>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</si>
  <si>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</si>
  <si>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</si>
  <si>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</si>
  <si>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</si>
  <si>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</si>
  <si>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</si>
  <si>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</si>
  <si>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</si>
  <si>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</si>
  <si>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</si>
  <si>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</si>
  <si>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</si>
  <si>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</si>
  <si>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</si>
  <si>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</si>
  <si>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</si>
  <si>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</si>
  <si>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</si>
  <si>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</si>
  <si>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</si>
  <si>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</si>
  <si>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</si>
  <si>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</si>
  <si>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</si>
  <si>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</si>
  <si>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</si>
  <si>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</si>
  <si>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</si>
  <si>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</si>
  <si>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</si>
  <si>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</si>
  <si>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</si>
  <si>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</si>
  <si>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</si>
  <si>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</si>
  <si>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</si>
  <si>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</si>
  <si>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</si>
  <si>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</si>
  <si>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</si>
  <si>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</si>
  <si>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</si>
  <si>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</si>
  <si>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</si>
  <si>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</si>
  <si>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</si>
  <si>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</si>
  <si>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</si>
  <si>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</si>
  <si>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</si>
  <si>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</si>
  <si>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</si>
  <si>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</si>
  <si>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</si>
  <si>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</si>
  <si>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</si>
  <si>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</si>
  <si>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</si>
  <si>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</si>
  <si>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</si>
  <si>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</si>
  <si>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</si>
  <si>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</si>
  <si>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</si>
  <si>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</si>
  <si>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</si>
  <si>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</si>
  <si>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</si>
  <si>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</si>
  <si>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</si>
  <si>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</si>
  <si>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</si>
  <si>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</si>
  <si>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</si>
  <si>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</si>
  <si>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</si>
  <si>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</si>
  <si>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</si>
  <si>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</si>
  <si>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</si>
  <si>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</si>
  <si>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</si>
  <si>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</si>
  <si>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</si>
  <si>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</si>
  <si>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</si>
  <si>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</si>
  <si>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</si>
  <si>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</si>
  <si>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</si>
  <si>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</si>
  <si>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</si>
  <si>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</si>
  <si>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</si>
  <si>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</si>
  <si>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</si>
  <si>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</si>
  <si>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</si>
  <si>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</si>
  <si>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</si>
  <si>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</si>
  <si>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</si>
  <si>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</si>
  <si>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</si>
  <si>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</si>
  <si>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</si>
  <si>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</si>
  <si>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</si>
  <si>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</si>
  <si>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</si>
  <si>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</si>
  <si>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</si>
  <si>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</si>
  <si>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</si>
  <si>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</si>
  <si>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</si>
  <si>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</si>
  <si>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</si>
  <si>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</si>
  <si>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</si>
  <si>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</si>
  <si>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</si>
  <si>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</si>
  <si>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</si>
  <si>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</si>
  <si>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</si>
  <si>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</si>
  <si>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</si>
  <si>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</si>
  <si>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</si>
  <si>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</si>
  <si>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</si>
  <si>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</si>
  <si>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</si>
  <si>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</si>
  <si>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</si>
  <si>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</si>
  <si>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</si>
  <si>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</si>
  <si>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</si>
  <si>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</si>
  <si>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</si>
  <si>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</si>
  <si>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</si>
  <si>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</si>
  <si>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</si>
  <si>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</si>
  <si>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</si>
  <si>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</si>
  <si>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</si>
  <si>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</si>
  <si>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</si>
  <si>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</si>
  <si>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</si>
  <si>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</si>
  <si>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</si>
  <si>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</si>
  <si>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</si>
  <si>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</si>
  <si>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</si>
  <si>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</si>
  <si>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</si>
  <si>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</si>
  <si>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</si>
  <si>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</si>
  <si>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</si>
  <si>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</si>
  <si>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</si>
  <si>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</si>
  <si>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</si>
  <si>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</si>
  <si>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</si>
  <si>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</si>
  <si>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</si>
  <si>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</si>
  <si>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</si>
  <si>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</si>
  <si>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</si>
  <si>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</si>
  <si>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</si>
  <si>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</si>
  <si>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</si>
  <si>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</si>
  <si>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</si>
  <si>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</si>
  <si>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</si>
  <si>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</si>
  <si>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</si>
  <si>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</si>
  <si>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</si>
  <si>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</si>
  <si>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</si>
  <si>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</si>
  <si>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</si>
  <si>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</si>
  <si>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</si>
  <si>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</si>
  <si>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</si>
  <si>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</si>
  <si>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</si>
  <si>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</si>
  <si>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</si>
  <si>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</si>
  <si>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</si>
  <si>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</si>
  <si>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</si>
  <si>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</si>
  <si>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</si>
  <si>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</si>
  <si>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</si>
  <si>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</si>
  <si>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</si>
  <si>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</si>
  <si>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</si>
  <si>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</si>
  <si>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</si>
  <si>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</si>
  <si>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</si>
  <si>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</si>
  <si>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</si>
  <si>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</si>
  <si>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</si>
  <si>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</si>
  <si>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</si>
  <si>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</si>
  <si>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</si>
  <si>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</si>
  <si>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</si>
  <si>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</si>
  <si>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</si>
  <si>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</si>
  <si>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</si>
  <si>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</si>
  <si>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</si>
  <si>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</si>
  <si>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</si>
  <si>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</si>
  <si>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</si>
  <si>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</si>
  <si>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</si>
  <si>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</si>
  <si>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</si>
  <si>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</si>
  <si>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</si>
  <si>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</si>
  <si>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</si>
  <si>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</si>
  <si>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</si>
  <si>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</si>
  <si>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</si>
  <si>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</si>
  <si>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</si>
  <si>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</si>
  <si>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</si>
  <si>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</si>
  <si>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</si>
  <si>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</si>
  <si>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</si>
  <si>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</si>
  <si>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</si>
  <si>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</si>
  <si>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</si>
  <si>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</si>
  <si>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</si>
  <si>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</si>
  <si>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</si>
  <si>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</si>
  <si>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</si>
  <si>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</si>
  <si>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</si>
  <si>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</si>
  <si>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</si>
  <si>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</si>
  <si>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</si>
  <si>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</si>
  <si>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</si>
  <si>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</si>
  <si>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</si>
  <si>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</si>
  <si>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</si>
  <si>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</si>
  <si>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</si>
  <si>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</si>
  <si>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</si>
  <si>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</si>
  <si>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</si>
  <si>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</si>
  <si>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</si>
  <si>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</si>
  <si>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</si>
  <si>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</si>
  <si>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</si>
  <si>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</si>
  <si>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</si>
  <si>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</si>
  <si>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</si>
  <si>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</si>
  <si>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</si>
  <si>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</si>
  <si>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</si>
  <si>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</si>
  <si>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</si>
  <si>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</si>
  <si>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</si>
  <si>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</si>
  <si>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</si>
  <si>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</si>
  <si>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</si>
  <si>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</si>
  <si>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</si>
  <si>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</si>
  <si>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</si>
  <si>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</si>
  <si>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</si>
  <si>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</si>
  <si>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</si>
  <si>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</si>
  <si>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</si>
  <si>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</si>
  <si>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</si>
  <si>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</si>
  <si>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</si>
  <si>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</si>
  <si>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</si>
  <si>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</si>
  <si>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</si>
  <si>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</si>
  <si>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</si>
  <si>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</si>
  <si>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</si>
  <si>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</si>
  <si>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</si>
  <si>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</si>
  <si>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</si>
  <si>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</si>
  <si>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</si>
  <si>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</si>
  <si>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</si>
  <si>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</si>
  <si>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</si>
  <si>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</si>
  <si>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</si>
  <si>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</si>
  <si>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</si>
  <si>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</si>
  <si>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</si>
  <si>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</si>
  <si>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</si>
  <si>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</si>
  <si>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</si>
  <si>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</si>
  <si>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</si>
  <si>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</si>
  <si>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</si>
  <si>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</si>
  <si>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</si>
  <si>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</si>
  <si>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</si>
  <si>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</si>
  <si>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</si>
  <si>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</si>
  <si>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</si>
  <si>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</si>
  <si>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</si>
  <si>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</si>
  <si>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</si>
  <si>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</si>
  <si>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</si>
  <si>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</si>
  <si>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</si>
  <si>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</si>
  <si>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</si>
  <si>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</si>
  <si>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</si>
  <si>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</si>
  <si>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</si>
  <si>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</si>
  <si>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</si>
  <si>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</si>
  <si>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</si>
  <si>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</si>
  <si>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</si>
  <si>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</si>
  <si>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</si>
  <si>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</si>
  <si>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</si>
  <si>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</si>
  <si>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</si>
  <si>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</si>
  <si>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</si>
  <si>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</si>
  <si>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</si>
  <si>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</si>
  <si>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</si>
  <si>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</si>
  <si>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</si>
  <si>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</si>
  <si>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</si>
  <si>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</si>
  <si>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</si>
  <si>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</si>
  <si>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</si>
  <si>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</si>
  <si>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</si>
  <si>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</si>
  <si>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</si>
  <si>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</si>
  <si>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</si>
  <si>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</si>
  <si>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</si>
  <si>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</si>
  <si>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</si>
  <si>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</si>
  <si>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</si>
  <si>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</si>
  <si>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</si>
  <si>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</si>
  <si>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</si>
  <si>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</si>
  <si>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</si>
  <si>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</si>
  <si>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</si>
  <si>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</si>
  <si>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</si>
  <si>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</si>
  <si>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</si>
  <si>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</si>
  <si>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</si>
  <si>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</si>
  <si>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</si>
  <si>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</si>
  <si>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</si>
  <si>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</si>
  <si>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</si>
  <si>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</si>
  <si>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</si>
  <si>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</si>
  <si>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</si>
  <si>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</si>
  <si>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</si>
  <si>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</si>
  <si>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</si>
  <si>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</si>
  <si>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</si>
  <si>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</si>
  <si>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</si>
  <si>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</si>
  <si>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</si>
  <si>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</si>
  <si>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</si>
  <si>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</si>
  <si>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</si>
  <si>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</si>
  <si>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</si>
  <si>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</si>
  <si>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</si>
  <si>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</si>
  <si>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</si>
  <si>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</si>
  <si>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</si>
  <si>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</si>
  <si>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</si>
  <si>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</si>
  <si>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</si>
  <si>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</si>
  <si>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</si>
  <si>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</si>
  <si>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</si>
  <si>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</si>
  <si>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</si>
  <si>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</si>
  <si>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</si>
  <si>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</si>
  <si>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</si>
  <si>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</si>
  <si>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</si>
  <si>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</si>
  <si>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</si>
  <si>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</si>
  <si>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</si>
  <si>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</si>
  <si>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</si>
  <si>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</si>
  <si>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</si>
  <si>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</si>
  <si>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</si>
  <si>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</si>
  <si>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</si>
  <si>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</si>
  <si>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</si>
  <si>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</si>
  <si>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</si>
  <si>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</si>
  <si>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</si>
  <si>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</si>
  <si>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</si>
  <si>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</si>
  <si>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</si>
  <si>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</si>
  <si>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</si>
  <si>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</si>
  <si>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</si>
  <si>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</si>
  <si>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</si>
  <si>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</si>
  <si>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</si>
  <si>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</si>
  <si>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</si>
  <si>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</si>
  <si>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</si>
  <si>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</si>
  <si>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</si>
  <si>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</si>
  <si>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</si>
  <si>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</si>
  <si>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</si>
  <si>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</si>
  <si>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</si>
  <si>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</si>
  <si>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</si>
  <si>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</si>
  <si>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</si>
  <si>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</si>
  <si>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</si>
  <si>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</si>
  <si>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</si>
  <si>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</si>
  <si>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</si>
  <si>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</si>
  <si>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</si>
  <si>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</si>
  <si>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</si>
  <si>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</si>
  <si>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</si>
  <si>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</si>
  <si>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</si>
  <si>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</si>
  <si>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</si>
  <si>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</si>
  <si>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</si>
  <si>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</si>
  <si>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</si>
  <si>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</si>
  <si>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</si>
  <si>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</si>
  <si>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</si>
  <si>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</si>
  <si>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</si>
  <si>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</si>
  <si>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</si>
  <si>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</si>
  <si>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</si>
  <si>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</si>
  <si>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</si>
  <si>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</si>
  <si>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</si>
  <si>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</si>
  <si>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</si>
  <si>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</si>
  <si>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</si>
  <si>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</si>
  <si>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</si>
  <si>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</si>
  <si>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</si>
  <si>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</si>
  <si>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</si>
  <si>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</si>
  <si>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</si>
  <si>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</si>
  <si>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</si>
  <si>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</si>
  <si>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</si>
  <si>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</si>
  <si>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</si>
  <si>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</si>
  <si>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</si>
  <si>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</si>
  <si>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</si>
  <si>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</si>
  <si>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</si>
  <si>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</si>
  <si>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</si>
  <si>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</si>
  <si>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</si>
  <si>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</si>
  <si>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</si>
  <si>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</si>
  <si>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</si>
  <si>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</si>
  <si>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</si>
  <si>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</si>
  <si>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</si>
  <si>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</si>
  <si>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</si>
  <si>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</si>
  <si>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</si>
  <si>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</si>
  <si>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</si>
  <si>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</si>
  <si>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</si>
  <si>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</si>
  <si>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</si>
  <si>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</si>
  <si>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</si>
  <si>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</si>
  <si>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</si>
  <si>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</si>
  <si>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</si>
  <si>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</si>
  <si>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</si>
  <si>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</si>
  <si>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</si>
  <si>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</si>
  <si>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</si>
  <si>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</si>
  <si>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</si>
  <si>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</si>
  <si>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</si>
  <si>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</si>
  <si>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</si>
  <si>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</si>
  <si>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</si>
  <si>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</si>
  <si>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</si>
  <si>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</si>
  <si>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</si>
  <si>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</si>
  <si>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</si>
  <si>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</si>
  <si>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</si>
  <si>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</si>
  <si>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</si>
  <si>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</si>
  <si>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</si>
  <si>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</si>
  <si>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</si>
  <si>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</si>
  <si>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</si>
  <si>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</si>
  <si>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</si>
  <si>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</si>
  <si>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</si>
  <si>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</si>
  <si>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</si>
  <si>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</si>
  <si>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</si>
  <si>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</si>
  <si>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</si>
  <si>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</si>
  <si>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</si>
  <si>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</si>
  <si>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</si>
  <si>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</si>
  <si>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</si>
  <si>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</si>
  <si>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</si>
  <si>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</si>
  <si>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</si>
  <si>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</si>
  <si>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</si>
  <si>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</si>
  <si>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</si>
  <si>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</si>
  <si>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</si>
  <si>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</si>
  <si>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</si>
  <si>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</si>
  <si>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</si>
  <si>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</si>
  <si>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</si>
  <si>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</si>
  <si>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</si>
  <si>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</si>
  <si>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</si>
  <si>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</si>
  <si>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</si>
  <si>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</si>
  <si>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</si>
  <si>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</si>
  <si>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</si>
  <si>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</si>
  <si>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</si>
  <si>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</si>
  <si>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</si>
  <si>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</si>
  <si>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</si>
  <si>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</si>
  <si>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</si>
  <si>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</si>
  <si>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</si>
  <si>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</si>
  <si>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</si>
  <si>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</si>
  <si>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</si>
  <si>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</si>
  <si>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</si>
  <si>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</si>
  <si>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</si>
  <si>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</si>
  <si>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</si>
  <si>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</si>
  <si>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</si>
  <si>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</si>
  <si>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</si>
  <si>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</si>
  <si>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</si>
  <si>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</si>
  <si>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</si>
  <si>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</si>
  <si>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</si>
  <si>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</si>
  <si>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</si>
  <si>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</si>
  <si>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</si>
  <si>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</si>
  <si>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</si>
  <si>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</si>
  <si>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</si>
  <si>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</si>
  <si>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</si>
  <si>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</si>
  <si>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</si>
  <si>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</si>
  <si>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</si>
  <si>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</si>
  <si>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</si>
  <si>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</si>
  <si>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</si>
  <si>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</si>
  <si>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</si>
  <si>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</si>
  <si>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</si>
  <si>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</si>
  <si>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</si>
  <si>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</si>
  <si>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</si>
  <si>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</si>
  <si>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</si>
  <si>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</si>
  <si>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</si>
  <si>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</si>
  <si>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</si>
  <si>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</si>
  <si>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</si>
  <si>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</si>
  <si>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</si>
  <si>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</si>
  <si>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</si>
  <si>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</si>
  <si>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</si>
  <si>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</si>
  <si>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</si>
  <si>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</si>
  <si>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</si>
  <si>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</si>
  <si>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</si>
  <si>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</si>
  <si>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</si>
  <si>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</si>
  <si>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</si>
  <si>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</si>
  <si>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</si>
  <si>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</si>
  <si>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</si>
  <si>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</si>
  <si>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</si>
  <si>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</si>
  <si>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</si>
  <si>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</si>
  <si>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</si>
  <si>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</si>
  <si>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</si>
  <si>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</si>
  <si>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</si>
  <si>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</si>
  <si>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</si>
  <si>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</si>
  <si>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</si>
  <si>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</si>
  <si>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</si>
  <si>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</si>
  <si>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</si>
  <si>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</si>
  <si>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</si>
  <si>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</si>
  <si>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</si>
  <si>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</si>
  <si>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</si>
  <si>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</si>
  <si>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</si>
  <si>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</si>
  <si>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</si>
  <si>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</si>
  <si>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</si>
  <si>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</si>
  <si>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</si>
  <si>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</si>
  <si>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</si>
  <si>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</si>
  <si>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</si>
  <si>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</si>
  <si>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</si>
  <si>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</si>
  <si>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</si>
  <si>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</si>
  <si>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</si>
  <si>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</si>
  <si>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</si>
  <si>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</si>
  <si>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</si>
  <si>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</si>
  <si>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</si>
  <si>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</si>
  <si>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</si>
  <si>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</si>
  <si>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</si>
  <si>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</si>
  <si>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</si>
  <si>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</si>
  <si>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</si>
  <si>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</si>
  <si>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</si>
  <si>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</si>
  <si>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</si>
  <si>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</si>
  <si>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</si>
  <si>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</si>
  <si>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</si>
  <si>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</si>
  <si>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</si>
  <si>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</si>
  <si>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</si>
  <si>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</si>
  <si>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</si>
  <si>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</si>
  <si>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</si>
  <si>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</si>
  <si>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</si>
  <si>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</si>
  <si>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</si>
  <si>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</si>
  <si>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</si>
  <si>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</si>
  <si>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</si>
  <si>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</si>
  <si>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</si>
  <si>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</si>
  <si>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</si>
  <si>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</si>
  <si>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</si>
  <si>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</si>
  <si>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</si>
  <si>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</si>
  <si>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</si>
  <si>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</si>
  <si>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</si>
  <si>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</si>
  <si>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</si>
  <si>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</si>
  <si>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</si>
  <si>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</si>
  <si>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</si>
  <si>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</si>
  <si>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</si>
  <si>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</si>
  <si>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</si>
  <si>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</si>
  <si>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</si>
  <si>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</si>
  <si>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</si>
  <si>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</si>
  <si>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</si>
  <si>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</si>
  <si>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</si>
  <si>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</si>
  <si>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</si>
  <si>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</si>
  <si>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</si>
  <si>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</si>
  <si>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</si>
  <si>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</si>
  <si>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</si>
  <si>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</si>
  <si>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</si>
  <si>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</si>
  <si>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</si>
  <si>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</si>
  <si>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</si>
  <si>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</si>
  <si>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</si>
  <si>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</si>
  <si>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</si>
  <si>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</si>
  <si>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</si>
  <si>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</si>
  <si>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</si>
  <si>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</si>
  <si>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</si>
  <si>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</si>
  <si>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</si>
  <si>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</si>
  <si>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</si>
  <si>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</si>
  <si>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</si>
  <si>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</si>
  <si>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</si>
  <si>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</si>
  <si>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</si>
  <si>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</si>
  <si>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</si>
  <si>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</si>
  <si>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</si>
  <si>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</si>
  <si>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</si>
  <si>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</si>
  <si>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</si>
  <si>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</si>
  <si>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</si>
  <si>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</si>
  <si>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</si>
  <si>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</si>
  <si>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</si>
  <si>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</si>
  <si>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</si>
  <si>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</si>
  <si>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</si>
  <si>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</si>
  <si>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</si>
  <si>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</si>
  <si>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</si>
  <si>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</si>
  <si>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</si>
  <si>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</si>
  <si>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</si>
  <si>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</si>
  <si>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</si>
  <si>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</si>
  <si>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</si>
  <si>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</si>
  <si>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</si>
  <si>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</si>
  <si>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</si>
  <si>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</si>
  <si>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</si>
  <si>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</si>
  <si>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</si>
  <si>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</si>
  <si>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</si>
  <si>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</si>
  <si>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</si>
  <si>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</si>
  <si>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</si>
  <si>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</si>
  <si>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</si>
  <si>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</si>
  <si>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</si>
  <si>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</si>
  <si>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</si>
  <si>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</si>
  <si>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</si>
  <si>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</si>
  <si>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</si>
  <si>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</si>
  <si>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</si>
  <si>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</si>
  <si>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</si>
  <si>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</si>
  <si>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</si>
  <si>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</si>
  <si>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</si>
  <si>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</si>
  <si>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</si>
  <si>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</si>
  <si>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</si>
  <si>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</si>
  <si>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</si>
  <si>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</si>
  <si>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</si>
  <si>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</si>
  <si>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</si>
  <si>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</si>
  <si>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</si>
  <si>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</si>
  <si>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</si>
  <si>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</si>
  <si>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</si>
  <si>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</si>
  <si>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</si>
  <si>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</si>
  <si>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</si>
  <si>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</si>
  <si>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</si>
  <si>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</si>
  <si>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</si>
  <si>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</si>
  <si>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</si>
  <si>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</si>
  <si>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</si>
  <si>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</si>
  <si>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</si>
  <si>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</si>
  <si>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</si>
  <si>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</si>
  <si>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</si>
  <si>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</si>
  <si>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</si>
  <si>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</si>
  <si>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</si>
  <si>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</si>
  <si>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</si>
  <si>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</si>
  <si>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</si>
  <si>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</si>
  <si>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</si>
  <si>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</si>
  <si>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</si>
  <si>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</si>
  <si>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</si>
  <si>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</si>
  <si>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</si>
  <si>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</si>
  <si>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</si>
  <si>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</si>
  <si>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</si>
  <si>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</si>
  <si>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</si>
  <si>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</si>
  <si>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</si>
  <si>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</si>
  <si>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</si>
  <si>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</si>
  <si>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</si>
  <si>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</si>
  <si>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</si>
  <si>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</si>
  <si>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</si>
  <si>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</si>
  <si>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</si>
  <si>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</si>
  <si>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</si>
  <si>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</si>
  <si>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</si>
  <si>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</si>
  <si>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</si>
  <si>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</si>
  <si>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</si>
  <si>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</si>
  <si>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</si>
  <si>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</si>
  <si>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</si>
  <si>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</si>
  <si>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</si>
  <si>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</si>
  <si>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</si>
  <si>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</si>
  <si>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</si>
  <si>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</si>
  <si>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</si>
  <si>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</si>
  <si>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</si>
  <si>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</si>
  <si>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</si>
  <si>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</si>
  <si>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</si>
  <si>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</si>
  <si>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</si>
  <si>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</si>
  <si>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</si>
  <si>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</si>
  <si>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</si>
  <si>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</si>
  <si>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</si>
  <si>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</si>
  <si>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</si>
  <si>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</si>
  <si>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</si>
  <si>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</si>
  <si>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</si>
  <si>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</si>
  <si>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</si>
  <si>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</si>
  <si>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</si>
  <si>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</si>
  <si>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</si>
  <si>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</si>
  <si>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</si>
  <si>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</si>
  <si>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</si>
  <si>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</si>
  <si>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</si>
  <si>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</si>
  <si>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</si>
  <si>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</si>
  <si>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</si>
  <si>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</si>
  <si>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</si>
  <si>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</si>
  <si>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</si>
  <si>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</si>
  <si>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</si>
  <si>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</si>
  <si>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</si>
  <si>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</si>
  <si>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</si>
  <si>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</si>
  <si>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</si>
  <si>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</si>
  <si>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</si>
  <si>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</si>
  <si>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</si>
  <si>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</si>
  <si>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</si>
  <si>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</si>
  <si>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</si>
  <si>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</si>
  <si>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</si>
  <si>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</si>
  <si>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</si>
  <si>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</si>
  <si>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</si>
  <si>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</si>
  <si>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</si>
  <si>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</si>
  <si>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</si>
  <si>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</si>
  <si>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</si>
  <si>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</si>
  <si>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</si>
  <si>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</si>
  <si>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</si>
  <si>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</si>
  <si>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</si>
  <si>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</si>
  <si>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</si>
  <si>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</si>
  <si>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</si>
  <si>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</si>
  <si>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</si>
  <si>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</si>
  <si>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</si>
  <si>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</si>
  <si>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</si>
  <si>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</si>
  <si>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</si>
  <si>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</si>
  <si>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</si>
  <si>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</si>
  <si>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</si>
  <si>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</si>
  <si>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</si>
  <si>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</si>
  <si>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</si>
  <si>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</si>
  <si>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</si>
  <si>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</si>
  <si>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</si>
  <si>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</si>
  <si>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</si>
  <si>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</si>
  <si>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</si>
  <si>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</si>
  <si>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</si>
  <si>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</si>
  <si>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</si>
  <si>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</si>
  <si>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</si>
  <si>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</si>
  <si>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</si>
  <si>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</si>
  <si>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</si>
  <si>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</si>
  <si>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</si>
  <si>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</si>
  <si>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</si>
  <si>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</si>
  <si>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</si>
  <si>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</si>
  <si>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</si>
  <si>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</si>
  <si>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</si>
  <si>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</si>
  <si>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</si>
  <si>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</si>
  <si>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</si>
  <si>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</si>
  <si>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</si>
  <si>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</si>
  <si>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</si>
  <si>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</si>
  <si>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</si>
  <si>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</si>
  <si>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</si>
  <si>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</si>
  <si>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</si>
  <si>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</si>
  <si>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</si>
  <si>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</si>
  <si>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</si>
  <si>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</si>
  <si>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</si>
  <si>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</si>
  <si>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</si>
  <si>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</si>
  <si>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</si>
  <si>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</si>
  <si>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</si>
  <si>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</si>
  <si>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</si>
  <si>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</si>
  <si>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</si>
  <si>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</si>
  <si>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</si>
  <si>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</si>
  <si>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</si>
  <si>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</si>
  <si>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</si>
  <si>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</si>
  <si>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</si>
  <si>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</si>
  <si>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</si>
  <si>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</si>
  <si>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</si>
  <si>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</si>
  <si>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</si>
  <si>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</si>
  <si>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</si>
  <si>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</si>
  <si>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</si>
  <si>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</si>
  <si>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</si>
  <si>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</si>
  <si>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</si>
  <si>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</si>
  <si>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</si>
  <si>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</si>
  <si>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</si>
  <si>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</si>
  <si>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</si>
  <si>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</si>
  <si>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</si>
  <si>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</si>
  <si>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</si>
  <si>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</si>
  <si>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</si>
  <si>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</si>
  <si>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</si>
  <si>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</si>
  <si>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</si>
  <si>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</si>
  <si>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</si>
  <si>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</si>
  <si>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</si>
  <si>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</si>
  <si>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</si>
  <si>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</si>
  <si>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</si>
  <si>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</si>
  <si>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</si>
  <si>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</si>
  <si>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</si>
  <si>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</si>
  <si>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</si>
  <si>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</si>
  <si>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</si>
  <si>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</si>
  <si>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</si>
  <si>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</si>
  <si>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</si>
  <si>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</si>
  <si>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</si>
  <si>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</si>
  <si>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</si>
  <si>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</si>
  <si>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</si>
  <si>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</si>
  <si>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</si>
  <si>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</si>
  <si>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</si>
  <si>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</si>
  <si>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</si>
  <si>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</si>
  <si>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</si>
  <si>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</si>
  <si>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</si>
  <si>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</si>
  <si>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</si>
  <si>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</si>
  <si>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</si>
  <si>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</si>
  <si>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</si>
  <si>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</si>
  <si>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</si>
  <si>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</si>
  <si>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</si>
  <si>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</si>
  <si>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</si>
  <si>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</si>
  <si>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</si>
  <si>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</si>
  <si>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</si>
  <si>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</si>
  <si>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</si>
  <si>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</si>
  <si>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</si>
  <si>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</si>
  <si>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</si>
  <si>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</si>
  <si>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</si>
  <si>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</si>
  <si>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</si>
  <si>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</si>
  <si>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</si>
  <si>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</si>
  <si>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</si>
  <si>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</si>
  <si>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</si>
  <si>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</si>
  <si>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</si>
  <si>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</si>
  <si>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</si>
  <si>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</si>
  <si>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</si>
  <si>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</si>
  <si>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</si>
  <si>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</si>
  <si>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</si>
  <si>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</si>
  <si>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</si>
  <si>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</si>
  <si>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</si>
  <si>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</si>
  <si>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</si>
  <si>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</si>
  <si>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</si>
  <si>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</si>
  <si>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</si>
  <si>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</si>
  <si>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</si>
  <si>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</si>
  <si>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</si>
  <si>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</si>
  <si>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</si>
  <si>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</si>
  <si>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</si>
  <si>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</si>
  <si>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</si>
  <si>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</si>
  <si>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</si>
  <si>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</si>
  <si>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</si>
  <si>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</si>
  <si>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</si>
  <si>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</si>
  <si>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</si>
  <si>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</si>
  <si>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</si>
  <si>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</si>
  <si>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</si>
  <si>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</si>
  <si>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</si>
  <si>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</si>
  <si>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</si>
  <si>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</si>
  <si>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</si>
  <si>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</si>
  <si>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</si>
  <si>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</si>
  <si>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</si>
  <si>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</si>
  <si>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</si>
  <si>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</si>
  <si>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</si>
  <si>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</si>
  <si>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</si>
  <si>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</si>
  <si>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</si>
  <si>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</si>
  <si>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</si>
  <si>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</si>
  <si>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</si>
  <si>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</si>
  <si>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</si>
  <si>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</si>
  <si>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</si>
  <si>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</si>
  <si>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</si>
  <si>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</si>
  <si>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</si>
  <si>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</si>
  <si>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</si>
  <si>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</si>
  <si>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</si>
  <si>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</si>
  <si>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</si>
  <si>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</si>
  <si>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</si>
  <si>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</si>
  <si>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</si>
  <si>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</si>
  <si>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</si>
  <si>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</si>
  <si>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</si>
  <si>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</si>
  <si>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</si>
  <si>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</si>
  <si>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</si>
  <si>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</si>
  <si>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</si>
  <si>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</si>
  <si>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</si>
  <si>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</si>
  <si>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</si>
  <si>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</si>
  <si>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</si>
  <si>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</si>
  <si>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</si>
  <si>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</si>
  <si>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</si>
  <si>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</si>
  <si>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</si>
  <si>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</si>
  <si>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</si>
  <si>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</si>
  <si>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</si>
  <si>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</si>
  <si>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</si>
  <si>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</si>
  <si>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</si>
  <si>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</si>
  <si>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</si>
  <si>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</si>
  <si>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</si>
  <si>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</si>
  <si>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</si>
  <si>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</si>
  <si>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</si>
  <si>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</si>
  <si>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</si>
  <si>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</si>
  <si>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</si>
  <si>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</si>
  <si>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</si>
  <si>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</si>
  <si>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</si>
  <si>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</si>
  <si>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</si>
  <si>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</si>
  <si>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</si>
  <si>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</si>
  <si>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</si>
  <si>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</si>
  <si>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</si>
  <si>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</si>
  <si>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</si>
  <si>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</si>
  <si>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</si>
  <si>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</si>
  <si>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</si>
  <si>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</si>
  <si>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</si>
  <si>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</si>
  <si>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</si>
  <si>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</si>
  <si>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</si>
  <si>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</si>
  <si>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</si>
  <si>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</si>
  <si>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</si>
  <si>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</si>
  <si>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</si>
  <si>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</si>
  <si>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</si>
  <si>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</si>
  <si>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</si>
  <si>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</si>
  <si>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</si>
  <si>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</si>
  <si>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</si>
  <si>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</si>
  <si>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</si>
  <si>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</si>
  <si>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</si>
  <si>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</si>
  <si>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</si>
  <si>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</si>
  <si>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</si>
  <si>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</si>
  <si>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</si>
  <si>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</si>
  <si>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</si>
  <si>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</si>
  <si>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</si>
  <si>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</si>
  <si>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</si>
  <si>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</si>
  <si>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</si>
  <si>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</si>
  <si>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</si>
  <si>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</si>
  <si>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</si>
  <si>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</si>
  <si>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</si>
  <si>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</si>
  <si>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</si>
  <si>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</si>
  <si>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</si>
  <si>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</si>
  <si>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</si>
  <si>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</si>
  <si>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</si>
  <si>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</si>
  <si>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</si>
  <si>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</si>
  <si>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</si>
  <si>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</si>
  <si>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</si>
  <si>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</si>
  <si>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</si>
  <si>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</si>
  <si>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</si>
  <si>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</si>
  <si>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</si>
  <si>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</si>
  <si>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</si>
  <si>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</si>
  <si>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</si>
  <si>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</si>
  <si>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</si>
  <si>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</si>
  <si>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</si>
  <si>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</si>
  <si>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</si>
  <si>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</si>
  <si>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</si>
  <si>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</si>
  <si>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</si>
  <si>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</si>
  <si>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</si>
  <si>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</si>
  <si>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</si>
  <si>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</si>
  <si>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</si>
  <si>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</si>
  <si>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</si>
  <si>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</si>
  <si>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</si>
  <si>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</si>
  <si>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</si>
  <si>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</si>
  <si>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</si>
  <si>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</si>
  <si>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</si>
  <si>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</si>
  <si>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</si>
  <si>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</si>
  <si>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</si>
  <si>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</si>
  <si>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</si>
  <si>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</si>
  <si>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</si>
  <si>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</si>
  <si>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</si>
  <si>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</si>
  <si>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</si>
  <si>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</si>
  <si>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</si>
  <si>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</si>
  <si>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</si>
  <si>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</si>
  <si>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</si>
  <si>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</si>
  <si>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</si>
  <si>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</si>
  <si>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</si>
  <si>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</si>
  <si>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</si>
  <si>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</si>
  <si>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</si>
  <si>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</si>
  <si>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</si>
  <si>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</si>
  <si>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</si>
  <si>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</si>
  <si>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</si>
  <si>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</si>
  <si>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</si>
  <si>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</si>
  <si>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</si>
  <si>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</si>
  <si>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</si>
  <si>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</si>
  <si>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</si>
  <si>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</si>
  <si>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</si>
  <si>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</si>
  <si>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</si>
  <si>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</si>
  <si>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</si>
  <si>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</si>
  <si>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</si>
  <si>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</si>
  <si>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</si>
  <si>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</si>
  <si>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</si>
  <si>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</si>
  <si>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</si>
  <si>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</si>
  <si>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</si>
  <si>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</si>
  <si>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</si>
  <si>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</si>
  <si>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</si>
  <si>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</si>
  <si>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</si>
  <si>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</si>
  <si>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</si>
  <si>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</si>
  <si>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</si>
  <si>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</si>
  <si>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</si>
  <si>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</si>
  <si>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</si>
  <si>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</si>
  <si>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</si>
  <si>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</si>
  <si>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</si>
  <si>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</si>
  <si>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</si>
  <si>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</si>
  <si>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</si>
  <si>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</si>
  <si>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</si>
  <si>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</si>
  <si>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</si>
  <si>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</si>
  <si>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</si>
  <si>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</si>
  <si>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</si>
  <si>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</si>
  <si>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</si>
  <si>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</si>
  <si>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</si>
  <si>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</si>
  <si>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</si>
  <si>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</si>
  <si>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</si>
  <si>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</si>
  <si>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</si>
  <si>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</si>
  <si>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</si>
  <si>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</si>
  <si>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</si>
  <si>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</si>
  <si>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</si>
  <si>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</si>
  <si>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</si>
  <si>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</si>
  <si>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</si>
  <si>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</si>
  <si>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</si>
  <si>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</si>
  <si>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</si>
  <si>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</si>
  <si>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</si>
  <si>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</si>
  <si>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</si>
  <si>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</si>
  <si>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</si>
  <si>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</si>
  <si>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</si>
  <si>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</si>
  <si>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</si>
  <si>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</si>
  <si>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</si>
  <si>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</si>
  <si>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</si>
  <si>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</si>
  <si>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</si>
  <si>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</si>
  <si>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</si>
  <si>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</si>
  <si>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</si>
  <si>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</si>
  <si>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</si>
  <si>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</si>
  <si>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</si>
  <si>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</si>
  <si>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</si>
  <si>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</si>
  <si>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</si>
  <si>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</si>
  <si>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</si>
  <si>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</si>
  <si>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</si>
  <si>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</si>
  <si>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</si>
  <si>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</si>
  <si>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</si>
  <si>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</si>
  <si>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</si>
  <si>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</si>
  <si>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</si>
  <si>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</si>
  <si>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</si>
  <si>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</si>
  <si>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</si>
  <si>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</si>
  <si>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</si>
  <si>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</si>
  <si>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</si>
  <si>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</si>
  <si>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</si>
  <si>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</si>
  <si>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</si>
  <si>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</si>
  <si>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</si>
  <si>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</si>
  <si>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</si>
  <si>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</si>
  <si>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</si>
  <si>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</si>
  <si>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</si>
  <si>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</si>
  <si>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</si>
  <si>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</si>
  <si>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</si>
  <si>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</si>
  <si>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</si>
  <si>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</si>
  <si>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</si>
  <si>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</si>
  <si>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</si>
  <si>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</si>
  <si>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</si>
  <si>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</si>
  <si>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</si>
  <si>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</si>
  <si>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</si>
  <si>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</si>
  <si>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</si>
  <si>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</si>
  <si>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</si>
  <si>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</si>
  <si>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</si>
  <si>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</si>
  <si>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</si>
  <si>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</si>
  <si>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</si>
  <si>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</si>
  <si>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</si>
  <si>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</si>
  <si>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</si>
  <si>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</si>
  <si>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</si>
  <si>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</si>
  <si>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</si>
  <si>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</si>
  <si>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</si>
  <si>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</si>
  <si>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</si>
  <si>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</si>
  <si>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</si>
  <si>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</si>
  <si>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</si>
  <si>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</si>
  <si>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</si>
  <si>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</si>
  <si>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</si>
  <si>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</si>
  <si>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</si>
  <si>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</si>
  <si>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</si>
  <si>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</si>
  <si>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</si>
  <si>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</si>
  <si>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</si>
  <si>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</si>
  <si>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</si>
  <si>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</si>
  <si>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</si>
  <si>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</si>
  <si>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</si>
  <si>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</si>
  <si>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</si>
  <si>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</si>
  <si>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</si>
  <si>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</si>
  <si>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</si>
  <si>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</si>
  <si>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</si>
  <si>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</si>
  <si>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</si>
  <si>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</si>
  <si>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</si>
  <si>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</si>
  <si>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</si>
  <si>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</si>
  <si>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</si>
  <si>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</si>
  <si>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</si>
  <si>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</si>
  <si>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</si>
  <si>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</si>
  <si>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</si>
  <si>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</si>
  <si>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</si>
  <si>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</si>
  <si>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</si>
  <si>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</si>
  <si>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</si>
  <si>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</si>
  <si>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</si>
  <si>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</si>
  <si>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</si>
  <si>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</si>
  <si>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</si>
  <si>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</si>
  <si>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</si>
  <si>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</si>
  <si>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</si>
  <si>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</si>
  <si>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</si>
  <si>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</si>
  <si>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</si>
  <si>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</si>
  <si>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</si>
  <si>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</si>
  <si>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</si>
  <si>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</si>
  <si>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</si>
  <si>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</si>
  <si>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</si>
  <si>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</si>
  <si>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</si>
  <si>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</si>
  <si>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</si>
  <si>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</si>
  <si>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</si>
  <si>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</si>
  <si>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</si>
  <si>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</si>
  <si>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</si>
  <si>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</si>
  <si>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</si>
  <si>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</si>
  <si>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</si>
  <si>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</si>
  <si>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</si>
  <si>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</si>
  <si>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</si>
  <si>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</si>
  <si>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</si>
  <si>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</si>
  <si>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</si>
  <si>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</si>
  <si>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</si>
  <si>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</si>
  <si>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</si>
  <si>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</si>
  <si>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</si>
  <si>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</si>
  <si>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</si>
  <si>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</si>
  <si>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</si>
  <si>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</si>
  <si>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</si>
  <si>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</si>
  <si>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</si>
  <si>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</si>
  <si>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</si>
  <si>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</si>
  <si>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</si>
  <si>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</si>
  <si>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</si>
  <si>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</si>
  <si>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</si>
  <si>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</si>
  <si>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</si>
  <si>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</si>
  <si>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</si>
  <si>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</si>
  <si>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</si>
  <si>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</si>
  <si>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</si>
  <si>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</si>
  <si>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</si>
  <si>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</si>
  <si>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</si>
  <si>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</si>
  <si>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</si>
  <si>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</si>
  <si>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</si>
  <si>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</si>
  <si>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</si>
  <si>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</si>
  <si>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</si>
  <si>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</si>
  <si>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</si>
  <si>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</si>
  <si>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</si>
  <si>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</si>
  <si>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</si>
  <si>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</si>
  <si>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</si>
  <si>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</si>
  <si>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</si>
  <si>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</si>
  <si>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</si>
  <si>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</si>
  <si>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</si>
  <si>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</si>
  <si>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</si>
  <si>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</si>
  <si>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</si>
  <si>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</si>
  <si>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</si>
  <si>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</si>
  <si>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</si>
  <si>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</si>
  <si>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</si>
  <si>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</si>
  <si>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</si>
  <si>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</si>
  <si>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</si>
  <si>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</si>
  <si>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</si>
  <si>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</si>
  <si>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</si>
  <si>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</si>
  <si>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</si>
  <si>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</si>
  <si>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</si>
  <si>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</si>
  <si>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</si>
  <si>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</si>
  <si>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</si>
  <si>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</si>
  <si>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</si>
  <si>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</si>
  <si>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</si>
  <si>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</si>
  <si>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</si>
  <si>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</si>
  <si>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</si>
  <si>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</si>
  <si>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</si>
  <si>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</si>
  <si>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</si>
  <si>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</si>
  <si>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</si>
  <si>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</si>
  <si>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</si>
  <si>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</si>
  <si>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</si>
  <si>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</si>
  <si>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</si>
  <si>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</si>
  <si>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</si>
  <si>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</si>
  <si>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</si>
  <si>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</si>
  <si>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</si>
  <si>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</si>
  <si>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</si>
  <si>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</si>
  <si>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</si>
  <si>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</si>
  <si>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</si>
  <si>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</si>
  <si>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</si>
  <si>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</si>
  <si>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</si>
  <si>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</si>
  <si>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</si>
  <si>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</si>
  <si>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</si>
  <si>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</si>
  <si>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</si>
  <si>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</si>
  <si>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</si>
  <si>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</si>
  <si>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</si>
  <si>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</si>
  <si>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</si>
  <si>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</si>
  <si>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</si>
  <si>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</si>
  <si>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</si>
  <si>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</si>
  <si>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</si>
  <si>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</si>
  <si>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</si>
  <si>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</si>
  <si>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</si>
  <si>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</si>
  <si>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</si>
  <si>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</si>
  <si>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</si>
  <si>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</si>
  <si>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</si>
  <si>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</si>
  <si>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</si>
  <si>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</si>
  <si>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</si>
  <si>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</si>
  <si>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</si>
  <si>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</si>
  <si>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</si>
  <si>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</si>
  <si>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</si>
  <si>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</si>
  <si>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</si>
  <si>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</si>
  <si>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</si>
  <si>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</si>
  <si>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</si>
  <si>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</si>
  <si>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</si>
  <si>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</si>
  <si>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</si>
  <si>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</si>
  <si>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</si>
  <si>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</si>
  <si>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</si>
  <si>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</si>
  <si>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</si>
  <si>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</si>
  <si>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</si>
  <si>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</si>
  <si>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</si>
  <si>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</si>
  <si>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</si>
  <si>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</si>
  <si>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</si>
  <si>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</si>
  <si>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</si>
  <si>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</si>
  <si>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</si>
  <si>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</si>
  <si>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</si>
  <si>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</si>
  <si>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</si>
  <si>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</si>
  <si>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</si>
  <si>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</si>
  <si>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</si>
  <si>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</si>
  <si>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</si>
  <si>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</si>
  <si>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</si>
  <si>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</si>
  <si>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</si>
  <si>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</si>
  <si>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</si>
  <si>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</si>
  <si>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</si>
  <si>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</si>
  <si>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</si>
  <si>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</si>
  <si>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</si>
  <si>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</si>
  <si>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</si>
  <si>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</si>
  <si>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</si>
  <si>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</si>
  <si>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</si>
  <si>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</si>
  <si>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</si>
  <si>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</si>
  <si>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</si>
  <si>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</si>
  <si>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</si>
  <si>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</si>
  <si>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</si>
  <si>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</si>
  <si>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</si>
  <si>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</si>
  <si>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</si>
  <si>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</si>
  <si>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</si>
  <si>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</si>
  <si>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</si>
  <si>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</si>
  <si>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</si>
  <si>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</si>
  <si>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</si>
  <si>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</si>
  <si>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</si>
  <si>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</si>
  <si>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</si>
  <si>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</si>
  <si>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</si>
  <si>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</si>
  <si>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</si>
  <si>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</si>
  <si>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</si>
  <si>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</si>
  <si>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</si>
  <si>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</si>
  <si>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</si>
  <si>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</si>
  <si>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</si>
  <si>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</si>
  <si>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</si>
  <si>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</si>
  <si>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</si>
  <si>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</si>
  <si>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</si>
  <si>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</si>
  <si>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</si>
  <si>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</si>
  <si>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</si>
  <si>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</si>
  <si>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</si>
  <si>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</si>
  <si>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</si>
  <si>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</si>
  <si>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</si>
  <si>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</si>
  <si>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</si>
  <si>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</si>
  <si>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</si>
  <si>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</si>
  <si>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</si>
  <si>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</si>
  <si>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</si>
  <si>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</si>
  <si>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</si>
  <si>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</si>
  <si>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</si>
  <si>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</si>
  <si>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</si>
  <si>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</si>
  <si>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</si>
  <si>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</si>
  <si>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</si>
  <si>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</si>
  <si>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</si>
  <si>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</si>
  <si>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</si>
  <si>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</si>
  <si>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</si>
  <si>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</si>
  <si>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</si>
  <si>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</si>
  <si>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</si>
  <si>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</si>
  <si>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</si>
  <si>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</si>
  <si>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</si>
  <si>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</si>
  <si>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</si>
  <si>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</si>
  <si>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</si>
  <si>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</si>
  <si>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</si>
  <si>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</si>
  <si>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</si>
  <si>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</si>
  <si>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</si>
  <si>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</si>
  <si>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</si>
  <si>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</si>
  <si>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</si>
  <si>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</si>
  <si>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</si>
  <si>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</si>
  <si>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</si>
  <si>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</si>
  <si>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</si>
  <si>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</si>
  <si>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</si>
  <si>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</si>
  <si>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</si>
  <si>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</si>
  <si>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</si>
  <si>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</si>
  <si>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</si>
  <si>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</si>
  <si>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</si>
  <si>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</si>
  <si>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</si>
  <si>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</si>
  <si>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</si>
  <si>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</si>
  <si>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</si>
  <si>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</si>
  <si>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</si>
  <si>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</si>
  <si>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</si>
  <si>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</si>
  <si>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</si>
  <si>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</si>
  <si>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</si>
  <si>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</si>
  <si>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</si>
  <si>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</si>
  <si>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</si>
  <si>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</si>
  <si>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</si>
  <si>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</si>
  <si>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</si>
  <si>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</si>
  <si>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</si>
  <si>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</si>
  <si>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</si>
  <si>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</si>
  <si>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</si>
  <si>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</si>
  <si>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</si>
  <si>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</si>
  <si>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</si>
  <si>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</si>
  <si>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</si>
  <si>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</si>
  <si>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</si>
  <si>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</si>
  <si>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</si>
  <si>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</si>
  <si>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</si>
  <si>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</si>
  <si>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</si>
  <si>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</si>
  <si>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</si>
  <si>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</si>
  <si>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</si>
  <si>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</si>
  <si>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</si>
  <si>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</si>
  <si>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</si>
  <si>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</si>
  <si>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</si>
  <si>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</si>
  <si>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</si>
  <si>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</si>
  <si>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</si>
  <si>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</si>
  <si>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</si>
  <si>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</si>
  <si>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</si>
  <si>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</si>
  <si>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</si>
  <si>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</si>
  <si>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</si>
  <si>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</si>
  <si>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</si>
  <si>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</si>
  <si>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</si>
  <si>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</si>
  <si>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</si>
  <si>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</si>
  <si>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</si>
  <si>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</si>
  <si>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</si>
  <si>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</si>
  <si>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</si>
  <si>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</si>
  <si>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</si>
  <si>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</si>
  <si>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</si>
  <si>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</si>
  <si>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</si>
  <si>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</si>
  <si>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</si>
  <si>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</si>
  <si>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</si>
  <si>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</si>
  <si>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</si>
  <si>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</si>
  <si>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</si>
  <si>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</si>
  <si>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</si>
  <si>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</si>
  <si>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</si>
  <si>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</si>
  <si>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</si>
  <si>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</si>
  <si>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</si>
  <si>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</si>
  <si>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</si>
  <si>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</si>
  <si>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</si>
  <si>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</si>
  <si>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</si>
  <si>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</si>
  <si>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</si>
  <si>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</si>
  <si>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</si>
  <si>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</si>
  <si>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</si>
  <si>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</si>
  <si>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</si>
  <si>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</si>
  <si>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</si>
  <si>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</si>
  <si>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</si>
  <si>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</si>
  <si>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</si>
  <si>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</si>
  <si>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</si>
  <si>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</si>
  <si>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</si>
  <si>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</si>
  <si>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</si>
  <si>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</si>
  <si>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</si>
  <si>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</si>
  <si>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</si>
  <si>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</si>
  <si>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</si>
  <si>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</si>
  <si>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</si>
  <si>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</si>
  <si>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</si>
  <si>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</si>
  <si>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</si>
  <si>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</si>
  <si>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</si>
  <si>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</si>
  <si>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</si>
  <si>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</si>
  <si>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</si>
  <si>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</si>
  <si>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</si>
  <si>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</si>
  <si>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</si>
  <si>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</si>
  <si>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</si>
  <si>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</si>
  <si>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</si>
  <si>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</si>
  <si>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</si>
  <si>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</si>
  <si>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</si>
  <si>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</si>
  <si>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</si>
  <si>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</si>
  <si>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</si>
  <si>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</si>
  <si>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</si>
  <si>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</si>
  <si>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</si>
  <si>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</si>
  <si>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</si>
  <si>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</si>
  <si>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</si>
  <si>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</si>
  <si>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</si>
  <si>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</si>
  <si>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</si>
  <si>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</si>
  <si>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</si>
  <si>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</si>
  <si>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</si>
  <si>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</si>
  <si>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</si>
  <si>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</si>
  <si>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</si>
  <si>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</si>
  <si>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</si>
  <si>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</si>
  <si>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</si>
  <si>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</si>
  <si>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</si>
  <si>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</si>
  <si>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</si>
  <si>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</si>
  <si>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</si>
  <si>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</si>
  <si>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</si>
  <si>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</si>
  <si>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</si>
  <si>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</si>
  <si>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</si>
  <si>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</si>
  <si>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</si>
  <si>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</si>
  <si>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</si>
  <si>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</si>
  <si>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</si>
  <si>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</si>
  <si>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</si>
  <si>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</si>
  <si>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</si>
  <si>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</si>
  <si>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</si>
  <si>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</si>
  <si>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</si>
  <si>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</si>
  <si>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</si>
  <si>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</si>
  <si>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</si>
  <si>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</si>
  <si>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</si>
  <si>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</si>
  <si>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</si>
  <si>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</si>
  <si>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</si>
  <si>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</si>
  <si>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</si>
  <si>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</si>
  <si>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</si>
  <si>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</si>
  <si>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</si>
  <si>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</si>
  <si>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</si>
  <si>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</si>
  <si>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</si>
  <si>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</si>
  <si>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</si>
  <si>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</si>
  <si>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</si>
  <si>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</si>
  <si>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</si>
  <si>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</si>
  <si>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</si>
  <si>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</si>
  <si>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</si>
  <si>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</si>
  <si>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</si>
  <si>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</si>
  <si>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</si>
  <si>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</si>
  <si>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</si>
  <si>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</si>
  <si>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</si>
  <si>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</si>
  <si>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</si>
  <si>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</si>
  <si>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</si>
  <si>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</si>
  <si>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</si>
  <si>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</si>
  <si>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</si>
  <si>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</si>
  <si>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</si>
  <si>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</si>
  <si>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</si>
  <si>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</si>
  <si>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</si>
  <si>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</si>
  <si>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</si>
  <si>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</si>
  <si>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</si>
  <si>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</si>
  <si>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</si>
  <si>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</si>
  <si>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</si>
  <si>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</si>
  <si>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</si>
  <si>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</si>
  <si>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</si>
  <si>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</si>
  <si>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</si>
  <si>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</si>
  <si>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</si>
  <si>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</si>
  <si>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</si>
  <si>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</si>
  <si>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</si>
  <si>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</si>
  <si>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</si>
  <si>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</si>
  <si>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</si>
  <si>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</si>
  <si>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</si>
  <si>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</si>
  <si>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</si>
  <si>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</si>
  <si>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</si>
  <si>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</si>
  <si>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</si>
  <si>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</si>
  <si>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</si>
  <si>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</si>
  <si>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</si>
  <si>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</si>
  <si>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</si>
  <si>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</si>
  <si>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</si>
  <si>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</si>
  <si>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</si>
  <si>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</si>
  <si>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</si>
  <si>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</si>
  <si>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</si>
  <si>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</si>
  <si>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</si>
  <si>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</si>
  <si>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</si>
  <si>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</si>
  <si>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</si>
  <si>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</si>
  <si>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</si>
  <si>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</si>
  <si>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</si>
  <si>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</si>
  <si>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</si>
  <si>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</si>
  <si>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</si>
  <si>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</si>
  <si>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</si>
  <si>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</si>
  <si>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</si>
  <si>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</si>
  <si>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</si>
  <si>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</si>
  <si>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</si>
  <si>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</si>
  <si>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</si>
  <si>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</si>
  <si>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</si>
  <si>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</si>
  <si>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</si>
  <si>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</si>
  <si>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</si>
  <si>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</si>
  <si>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</si>
  <si>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</si>
  <si>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</si>
  <si>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</si>
  <si>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</si>
  <si>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</si>
  <si>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</si>
  <si>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</si>
  <si>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</si>
  <si>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</si>
  <si>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</si>
  <si>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</si>
  <si>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</si>
  <si>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</si>
  <si>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</si>
  <si>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</si>
  <si>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</si>
  <si>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</si>
  <si>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</si>
  <si>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</si>
  <si>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</si>
  <si>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</si>
  <si>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</si>
  <si>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</si>
  <si>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</si>
  <si>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</si>
  <si>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</si>
  <si>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</si>
  <si>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</si>
  <si>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</si>
  <si>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</si>
  <si>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</si>
  <si>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</si>
  <si>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</si>
  <si>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</si>
  <si>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</si>
  <si>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</si>
  <si>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</si>
  <si>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</si>
  <si>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</si>
  <si>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</si>
  <si>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</si>
  <si>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</si>
  <si>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</si>
  <si>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</si>
  <si>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</si>
  <si>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</si>
  <si>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</si>
  <si>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</si>
  <si>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</si>
  <si>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</si>
  <si>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</si>
  <si>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</si>
  <si>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</si>
  <si>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</si>
  <si>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</si>
  <si>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</si>
  <si>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</si>
  <si>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</si>
  <si>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</si>
  <si>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</si>
  <si>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</si>
  <si>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</si>
  <si>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</si>
  <si>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</si>
  <si>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</si>
  <si>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</si>
  <si>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</si>
  <si>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</si>
  <si>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</si>
  <si>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</si>
  <si>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</si>
  <si>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</si>
  <si>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</si>
  <si>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</si>
  <si>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</si>
  <si>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</si>
  <si>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</si>
  <si>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</si>
  <si>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</si>
  <si>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</si>
  <si>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</si>
  <si>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</si>
  <si>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</si>
  <si>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</si>
  <si>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</si>
  <si>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</si>
  <si>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</si>
  <si>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</si>
  <si>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</si>
  <si>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</si>
  <si>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</si>
  <si>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</si>
  <si>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</si>
  <si>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</si>
  <si>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</si>
  <si>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</si>
  <si>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</si>
  <si>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</si>
  <si>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</si>
  <si>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</si>
  <si>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</si>
  <si>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</si>
  <si>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</si>
  <si>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</si>
  <si>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</si>
  <si>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</si>
  <si>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</si>
  <si>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</si>
  <si>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</si>
  <si>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</si>
  <si>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</si>
  <si>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</si>
  <si>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</si>
  <si>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</si>
  <si>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</si>
  <si>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</si>
  <si>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</si>
  <si>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</si>
  <si>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</si>
  <si>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</si>
  <si>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</si>
  <si>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</si>
  <si>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</si>
  <si>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</si>
  <si>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</si>
  <si>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</si>
  <si>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</si>
  <si>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</si>
  <si>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</si>
  <si>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</si>
  <si>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</si>
  <si>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</si>
  <si>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</si>
  <si>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</si>
  <si>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</si>
  <si>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</si>
  <si>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</si>
  <si>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</si>
  <si>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</si>
  <si>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</si>
  <si>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</si>
  <si>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</si>
  <si>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</si>
  <si>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</si>
  <si>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</si>
  <si>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</si>
  <si>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</si>
  <si>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</si>
  <si>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</si>
  <si>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</si>
  <si>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</si>
  <si>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</si>
  <si>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</si>
  <si>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</si>
  <si>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</si>
  <si>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</si>
  <si>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</si>
  <si>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</si>
  <si>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</si>
  <si>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</si>
  <si>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</si>
  <si>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</si>
  <si>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</si>
  <si>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</si>
  <si>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</si>
  <si>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</si>
  <si>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</si>
  <si>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</si>
  <si>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</si>
  <si>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</si>
  <si>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</si>
  <si>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</si>
  <si>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</si>
  <si>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</si>
  <si>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</si>
  <si>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</si>
  <si>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</si>
  <si>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</si>
  <si>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</si>
  <si>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</si>
  <si>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</si>
  <si>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</si>
  <si>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</si>
  <si>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</si>
  <si>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</si>
  <si>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</si>
  <si>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</si>
  <si>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</si>
  <si>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</si>
  <si>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</si>
  <si>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</si>
  <si>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</si>
  <si>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</si>
  <si>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</si>
  <si>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</si>
  <si>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</si>
  <si>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</si>
  <si>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</si>
  <si>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</si>
  <si>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</si>
  <si>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</si>
  <si>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</si>
  <si>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</si>
  <si>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</si>
  <si>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</si>
  <si>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</si>
  <si>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</si>
  <si>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</si>
  <si>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</si>
  <si>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</si>
  <si>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</si>
  <si>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</si>
  <si>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</si>
  <si>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</si>
  <si>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</si>
  <si>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</si>
  <si>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</si>
  <si>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</si>
  <si>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</si>
  <si>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</si>
  <si>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</si>
  <si>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</si>
  <si>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</si>
  <si>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</si>
  <si>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</si>
  <si>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</si>
  <si>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</si>
  <si>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</si>
  <si>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</si>
  <si>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</si>
  <si>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</si>
  <si>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</si>
  <si>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</si>
  <si>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</si>
  <si>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</si>
  <si>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</si>
  <si>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</si>
  <si>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</si>
  <si>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</si>
  <si>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</si>
  <si>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</si>
  <si>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</si>
  <si>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</si>
  <si>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</si>
  <si>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</si>
  <si>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</si>
  <si>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</si>
  <si>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</si>
  <si>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</si>
  <si>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</si>
  <si>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</si>
  <si>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</si>
  <si>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</si>
  <si>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</si>
  <si>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</si>
  <si>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</si>
  <si>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</si>
  <si>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</si>
  <si>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</si>
  <si>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</si>
  <si>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</si>
  <si>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</si>
  <si>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</si>
  <si>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</si>
  <si>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</si>
  <si>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</si>
  <si>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</si>
  <si>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</si>
  <si>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</si>
  <si>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</si>
  <si>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</si>
  <si>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</si>
  <si>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</si>
  <si>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</si>
  <si>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</si>
  <si>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</si>
  <si>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</si>
  <si>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</si>
  <si>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</si>
  <si>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</si>
  <si>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</si>
  <si>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</si>
  <si>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</si>
  <si>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</si>
  <si>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</si>
  <si>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</si>
  <si>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</si>
  <si>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</si>
  <si>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</si>
  <si>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</si>
  <si>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</si>
  <si>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</si>
  <si>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</si>
  <si>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</si>
  <si>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</si>
  <si>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</si>
  <si>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</si>
  <si>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</si>
  <si>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</si>
  <si>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</si>
  <si>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</si>
  <si>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</si>
  <si>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</si>
  <si>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</si>
  <si>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</si>
  <si>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</si>
  <si>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</si>
  <si>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</si>
  <si>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</si>
  <si>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</si>
  <si>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</si>
  <si>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</si>
  <si>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</si>
  <si>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</si>
  <si>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</si>
  <si>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</si>
  <si>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</si>
  <si>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</si>
  <si>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</si>
  <si>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</si>
  <si>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</si>
  <si>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</si>
  <si>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</si>
  <si>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</si>
  <si>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</si>
  <si>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</si>
  <si>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</si>
  <si>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</si>
  <si>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</si>
  <si>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</si>
  <si>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</si>
  <si>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</si>
  <si>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</si>
  <si>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</si>
  <si>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</si>
  <si>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</si>
  <si>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</si>
  <si>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</si>
  <si>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</si>
  <si>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</si>
  <si>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</si>
  <si>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</si>
  <si>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</si>
  <si>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</si>
  <si>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</si>
  <si>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</si>
  <si>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</si>
  <si>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</si>
  <si>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</si>
  <si>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</si>
  <si>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</si>
  <si>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</si>
  <si>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</si>
  <si>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</si>
  <si>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</si>
  <si>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</si>
  <si>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</si>
  <si>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</si>
  <si>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</si>
  <si>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</si>
  <si>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</si>
  <si>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</si>
  <si>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</si>
  <si>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</si>
  <si>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</si>
  <si>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</si>
  <si>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</si>
  <si>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</si>
  <si>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</si>
  <si>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</si>
  <si>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</si>
  <si>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</si>
  <si>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</si>
  <si>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</si>
  <si>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</si>
  <si>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</si>
  <si>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</si>
  <si>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</si>
  <si>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</si>
  <si>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</si>
  <si>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</si>
  <si>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</si>
  <si>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</si>
  <si>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</si>
  <si>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</si>
  <si>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</si>
  <si>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</si>
  <si>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</si>
  <si>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</si>
  <si>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</si>
  <si>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</si>
  <si>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</si>
  <si>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</si>
  <si>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</si>
  <si>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</si>
  <si>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</si>
  <si>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</si>
  <si>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</si>
  <si>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</si>
  <si>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</si>
  <si>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</si>
  <si>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</si>
  <si>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</si>
  <si>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</si>
  <si>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</si>
  <si>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</si>
  <si>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</si>
  <si>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</si>
  <si>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</si>
  <si>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</si>
  <si>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</si>
  <si>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</si>
  <si>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</si>
  <si>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</si>
  <si>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</si>
  <si>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</si>
  <si>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</si>
  <si>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</si>
  <si>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</si>
  <si>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</si>
  <si>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</si>
  <si>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</si>
  <si>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</si>
  <si>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</si>
  <si>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</si>
  <si>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</si>
  <si>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</si>
  <si>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</si>
  <si>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</si>
  <si>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</si>
  <si>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</si>
  <si>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</si>
  <si>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</si>
  <si>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</si>
  <si>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</si>
  <si>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</si>
  <si>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</si>
  <si>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</si>
  <si>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</si>
  <si>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</si>
  <si>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</si>
  <si>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</si>
  <si>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</si>
  <si>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</si>
  <si>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</si>
  <si>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</si>
  <si>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</si>
  <si>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</si>
  <si>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</si>
  <si>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</si>
  <si>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</si>
  <si>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</si>
  <si>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</si>
  <si>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</si>
  <si>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</si>
  <si>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</si>
  <si>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</si>
  <si>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</si>
  <si>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</si>
  <si>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</si>
  <si>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</si>
  <si>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</si>
  <si>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</si>
  <si>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</si>
  <si>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</si>
  <si>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</si>
  <si>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</si>
  <si>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</si>
  <si>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</si>
  <si>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</si>
  <si>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</si>
  <si>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</si>
  <si>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</si>
  <si>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</si>
  <si>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</si>
  <si>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</si>
  <si>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</si>
  <si>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</si>
  <si>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</si>
  <si>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</si>
  <si>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</si>
  <si>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</si>
  <si>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</si>
  <si>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</si>
  <si>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</si>
  <si>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</si>
  <si>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</si>
  <si>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</si>
  <si>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</si>
  <si>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</si>
  <si>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</si>
  <si>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</si>
  <si>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</si>
  <si>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</si>
  <si>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</si>
  <si>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</si>
  <si>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</si>
  <si>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</si>
  <si>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</si>
  <si>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</si>
  <si>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</si>
  <si>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</si>
  <si>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</si>
  <si>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</si>
  <si>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</si>
  <si>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</si>
  <si>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</si>
  <si>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</si>
  <si>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</si>
  <si>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</si>
  <si>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</si>
  <si>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</si>
  <si>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</si>
  <si>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</si>
  <si>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</si>
  <si>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</si>
  <si>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</si>
  <si>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</si>
  <si>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</si>
  <si>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</si>
  <si>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</si>
  <si>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</si>
  <si>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</si>
  <si>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</si>
  <si>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</si>
  <si>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</si>
  <si>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</si>
  <si>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</si>
  <si>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</si>
  <si>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</si>
  <si>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</si>
  <si>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</si>
  <si>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</si>
  <si>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</si>
  <si>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</si>
  <si>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</si>
  <si>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</si>
  <si>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</si>
  <si>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</si>
  <si>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</si>
  <si>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</si>
  <si>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</si>
  <si>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</si>
  <si>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</si>
  <si>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</si>
  <si>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</si>
  <si>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</si>
  <si>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</si>
  <si>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</si>
  <si>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</si>
  <si>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</si>
  <si>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</si>
  <si>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</si>
  <si>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</si>
  <si>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</si>
  <si>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</si>
  <si>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</si>
  <si>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</si>
  <si>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</si>
  <si>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</si>
  <si>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</si>
  <si>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</si>
  <si>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</si>
  <si>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</si>
  <si>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</si>
  <si>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</si>
  <si>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</si>
  <si>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</si>
  <si>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</si>
  <si>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</si>
  <si>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</si>
  <si>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</si>
  <si>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</si>
  <si>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</si>
  <si>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</si>
  <si>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</si>
  <si>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</si>
  <si>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</si>
  <si>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</si>
  <si>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</si>
  <si>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</si>
  <si>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</si>
  <si>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</si>
  <si>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</si>
  <si>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</si>
  <si>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</si>
  <si>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</si>
  <si>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</si>
  <si>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</si>
  <si>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</si>
  <si>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</si>
  <si>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</si>
  <si>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</si>
  <si>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</si>
  <si>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</si>
  <si>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</si>
  <si>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</si>
  <si>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</si>
  <si>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</si>
  <si>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</si>
  <si>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</si>
  <si>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</si>
  <si>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</si>
  <si>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</si>
  <si>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</si>
  <si>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</si>
  <si>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</si>
  <si>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</si>
  <si>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</si>
  <si>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</si>
  <si>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</si>
  <si>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</si>
  <si>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</si>
  <si>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</si>
  <si>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</si>
  <si>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</si>
  <si>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</si>
  <si>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</si>
  <si>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</si>
  <si>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</si>
  <si>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</si>
  <si>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</si>
  <si>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</si>
  <si>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</si>
  <si>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</si>
  <si>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</si>
  <si>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</si>
  <si>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</si>
  <si>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</si>
  <si>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</si>
  <si>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</si>
  <si>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</si>
  <si>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</si>
  <si>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</si>
  <si>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</si>
  <si>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</si>
  <si>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</si>
  <si>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</si>
  <si>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</si>
  <si>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</si>
  <si>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</si>
  <si>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</si>
  <si>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</si>
  <si>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</si>
  <si>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</si>
  <si>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</si>
  <si>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</si>
  <si>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</si>
  <si>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</si>
  <si>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</si>
  <si>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</si>
  <si>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</si>
  <si>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</si>
  <si>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</si>
  <si>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</si>
  <si>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</si>
  <si>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</si>
  <si>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</si>
  <si>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</si>
  <si>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</si>
  <si>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</si>
  <si>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</si>
  <si>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</si>
  <si>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</si>
  <si>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</si>
  <si>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</si>
  <si>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</si>
  <si>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</si>
  <si>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</si>
  <si>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</si>
  <si>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</si>
  <si>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</si>
  <si>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</si>
  <si>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</si>
  <si>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</si>
  <si>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</si>
  <si>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</si>
  <si>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</si>
  <si>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</si>
  <si>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</si>
  <si>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</si>
  <si>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</si>
  <si>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</si>
  <si>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</si>
  <si>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</si>
  <si>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</si>
  <si>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</si>
  <si>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</si>
  <si>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</si>
  <si>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</si>
  <si>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</si>
  <si>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</si>
  <si>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</si>
  <si>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</si>
  <si>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</si>
  <si>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</si>
  <si>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</si>
  <si>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</si>
  <si>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</si>
  <si>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</si>
  <si>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</si>
  <si>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</si>
  <si>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</si>
  <si>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</si>
  <si>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</si>
  <si>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</si>
  <si>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</si>
  <si>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</si>
  <si>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</si>
  <si>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</si>
  <si>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</si>
  <si>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</si>
  <si>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</si>
  <si>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</si>
  <si>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</si>
  <si>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</si>
  <si>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</si>
  <si>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</si>
  <si>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</si>
  <si>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</si>
  <si>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</si>
  <si>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</si>
  <si>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</si>
  <si>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</si>
  <si>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</si>
  <si>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</si>
  <si>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</si>
  <si>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</si>
  <si>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</si>
  <si>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</si>
  <si>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</si>
  <si>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</si>
  <si>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</si>
  <si>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</si>
  <si>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</si>
  <si>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</si>
  <si>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</si>
  <si>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</si>
  <si>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</si>
  <si>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</si>
  <si>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</si>
  <si>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</si>
  <si>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</si>
  <si>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</si>
  <si>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</si>
  <si>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</si>
  <si>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</si>
  <si>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</si>
  <si>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</si>
  <si>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</si>
  <si>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</si>
  <si>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</si>
  <si>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</si>
  <si>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</si>
  <si>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</si>
  <si>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</si>
  <si>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</si>
  <si>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</si>
  <si>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</si>
  <si>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</si>
  <si>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</si>
  <si>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</si>
  <si>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</si>
  <si>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</si>
  <si>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</si>
  <si>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</si>
  <si>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</si>
  <si>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</si>
  <si>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</si>
  <si>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</si>
  <si>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</si>
  <si>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</si>
  <si>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</si>
  <si>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</si>
  <si>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</si>
  <si>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</si>
  <si>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</si>
  <si>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</si>
  <si>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</si>
  <si>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</si>
  <si>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</si>
  <si>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</si>
  <si>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</si>
  <si>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</si>
  <si>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</si>
  <si>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</si>
  <si>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</si>
  <si>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</si>
  <si>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</si>
  <si>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</si>
  <si>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</si>
  <si>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</si>
  <si>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</si>
  <si>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</si>
  <si>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</si>
  <si>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</si>
  <si>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</si>
  <si>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</si>
  <si>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</si>
  <si>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</si>
  <si>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</si>
  <si>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</si>
  <si>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</si>
  <si>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</si>
  <si>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</si>
  <si>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</si>
  <si>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</si>
  <si>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</si>
  <si>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</si>
  <si>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</si>
  <si>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</si>
  <si>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</si>
  <si>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</si>
  <si>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</si>
  <si>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</si>
  <si>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</si>
  <si>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</si>
  <si>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</si>
  <si>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</si>
  <si>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</si>
  <si>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</si>
  <si>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</si>
  <si>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</si>
  <si>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</si>
  <si>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</si>
  <si>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</si>
  <si>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</si>
  <si>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</si>
  <si>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</si>
  <si>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</si>
  <si>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</si>
  <si>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</si>
  <si>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</si>
  <si>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</si>
  <si>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</si>
  <si>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</si>
  <si>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</si>
  <si>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</si>
  <si>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</si>
  <si>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</si>
  <si>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</si>
  <si>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</si>
  <si>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</si>
  <si>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</si>
  <si>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</si>
  <si>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</si>
  <si>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</si>
  <si>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</si>
  <si>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</si>
  <si>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</si>
  <si>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</si>
  <si>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</si>
  <si>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</si>
  <si>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</si>
  <si>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</si>
  <si>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</si>
  <si>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</si>
  <si>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</si>
  <si>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</si>
  <si>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</si>
  <si>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</si>
  <si>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</si>
  <si>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</si>
  <si>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</si>
  <si>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</si>
  <si>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</si>
  <si>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</si>
  <si>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</si>
  <si>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</si>
  <si>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</si>
  <si>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</si>
  <si>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</si>
  <si>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</si>
  <si>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</si>
  <si>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</si>
  <si>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</si>
  <si>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</si>
  <si>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</si>
  <si>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</si>
  <si>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</si>
  <si>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</si>
  <si>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</si>
  <si>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</si>
  <si>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</si>
  <si>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</si>
  <si>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</si>
  <si>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</si>
  <si>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</si>
  <si>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</si>
  <si>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</si>
  <si>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</si>
  <si>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</si>
  <si>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</si>
  <si>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</si>
  <si>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</si>
  <si>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</si>
  <si>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</si>
  <si>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</si>
  <si>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</si>
  <si>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</si>
  <si>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</si>
  <si>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</si>
  <si>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</si>
  <si>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</si>
  <si>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</si>
  <si>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</si>
  <si>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</si>
  <si>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</si>
  <si>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</si>
  <si>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</si>
  <si>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</si>
  <si>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</si>
  <si>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</si>
  <si>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</si>
  <si>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</si>
  <si>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</si>
  <si>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</si>
  <si>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</si>
  <si>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</si>
  <si>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</si>
  <si>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</si>
  <si>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</si>
  <si>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</si>
  <si>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</si>
  <si>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</si>
  <si>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</si>
  <si>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</si>
  <si>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</si>
  <si>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</si>
  <si>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</si>
  <si>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</si>
  <si>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</si>
  <si>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</si>
  <si>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</si>
  <si>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</si>
  <si>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</si>
  <si>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</si>
  <si>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</si>
  <si>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</si>
  <si>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</si>
  <si>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</si>
  <si>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</si>
  <si>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</si>
  <si>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</si>
  <si>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</si>
  <si>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</si>
  <si>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</si>
  <si>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</si>
  <si>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</si>
  <si>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</si>
  <si>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</si>
  <si>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</si>
  <si>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</si>
  <si>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</si>
  <si>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</si>
  <si>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</si>
  <si>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</si>
  <si>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</si>
  <si>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</si>
  <si>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</si>
  <si>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</si>
  <si>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</si>
  <si>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</si>
  <si>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</si>
  <si>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</si>
  <si>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</si>
  <si>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</si>
  <si>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</si>
  <si>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</si>
  <si>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</si>
  <si>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</si>
  <si>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</si>
  <si>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</si>
  <si>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</si>
  <si>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</si>
  <si>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</si>
  <si>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</si>
  <si>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</si>
  <si>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</si>
  <si>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</si>
  <si>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</si>
  <si>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</si>
  <si>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</si>
  <si>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</si>
  <si>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</si>
  <si>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</si>
  <si>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</si>
  <si>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</si>
  <si>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</si>
  <si>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</si>
  <si>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</si>
  <si>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</si>
  <si>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</si>
  <si>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</si>
  <si>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</si>
  <si>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</si>
  <si>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</si>
  <si>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</si>
  <si>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</si>
  <si>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</si>
  <si>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</si>
  <si>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</si>
  <si>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</si>
  <si>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</si>
  <si>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</si>
  <si>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</si>
  <si>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</si>
  <si>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</si>
  <si>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</si>
  <si>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</si>
  <si>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</si>
  <si>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</si>
  <si>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</si>
  <si>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</si>
  <si>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</si>
  <si>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</si>
  <si>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</si>
  <si>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</si>
  <si>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</si>
  <si>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</si>
  <si>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</si>
  <si>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</si>
  <si>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</si>
  <si>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</si>
  <si>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</si>
  <si>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</si>
  <si>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</si>
  <si>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</si>
  <si>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</si>
  <si>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</si>
  <si>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</si>
  <si>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</si>
  <si>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</si>
  <si>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</si>
  <si>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</si>
  <si>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</si>
  <si>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</si>
  <si>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</si>
  <si>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</si>
  <si>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</si>
  <si>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</si>
  <si>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</si>
  <si>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</si>
  <si>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</si>
  <si>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</si>
  <si>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</si>
  <si>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</si>
  <si>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</si>
  <si>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</si>
  <si>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</si>
  <si>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</si>
  <si>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</si>
  <si>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</si>
  <si>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</si>
  <si>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</si>
  <si>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</si>
  <si>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</si>
  <si>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</si>
  <si>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</si>
  <si>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</si>
  <si>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</si>
  <si>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</si>
  <si>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</si>
  <si>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</si>
  <si>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</si>
  <si>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</si>
  <si>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</si>
  <si>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</si>
  <si>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</si>
  <si>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</si>
  <si>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</si>
  <si>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</si>
  <si>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</si>
  <si>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</si>
  <si>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</si>
  <si>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</si>
  <si>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</si>
  <si>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</si>
  <si>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</si>
  <si>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</si>
  <si>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</si>
  <si>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</si>
  <si>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</si>
  <si>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</si>
  <si>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</si>
  <si>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</si>
  <si>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</si>
  <si>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</si>
  <si>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</si>
  <si>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</si>
  <si>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</si>
  <si>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</si>
  <si>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</si>
  <si>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</si>
  <si>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</si>
  <si>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</si>
  <si>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</si>
  <si>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</si>
  <si>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</si>
  <si>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</si>
  <si>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</si>
  <si>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</si>
  <si>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</si>
  <si>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</si>
  <si>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</si>
  <si>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</si>
  <si>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</si>
  <si>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</si>
  <si>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</si>
  <si>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</si>
  <si>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</si>
  <si>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</si>
  <si>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</si>
  <si>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</si>
  <si>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</si>
  <si>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</si>
  <si>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</si>
  <si>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</si>
  <si>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</si>
  <si>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</si>
  <si>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</si>
  <si>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</si>
  <si>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</si>
  <si>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</si>
  <si>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</si>
  <si>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</si>
  <si>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</si>
  <si>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</si>
  <si>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</si>
  <si>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</si>
  <si>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</si>
  <si>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</si>
  <si>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</si>
  <si>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</si>
  <si>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</si>
  <si>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</si>
  <si>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</si>
  <si>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</si>
  <si>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</si>
  <si>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</si>
  <si>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</si>
  <si>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</si>
  <si>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</si>
  <si>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</si>
  <si>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</si>
  <si>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</si>
  <si>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</si>
  <si>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</si>
  <si>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</si>
  <si>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</si>
  <si>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</si>
  <si>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</si>
  <si>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</si>
  <si>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</si>
  <si>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</si>
  <si>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</si>
  <si>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</si>
  <si>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</si>
  <si>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</si>
  <si>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</si>
  <si>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</si>
  <si>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</si>
  <si>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</si>
  <si>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</si>
  <si>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</si>
  <si>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</si>
  <si>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</si>
  <si>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</si>
  <si>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</si>
  <si>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</si>
  <si>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</si>
  <si>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</si>
  <si>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</si>
  <si>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</si>
  <si>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</si>
  <si>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</si>
  <si>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</si>
  <si>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</si>
  <si>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</si>
  <si>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</si>
  <si>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</si>
  <si>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</si>
  <si>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</si>
  <si>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</si>
  <si>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</si>
  <si>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</si>
  <si>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</si>
  <si>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</si>
  <si>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</si>
  <si>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</si>
  <si>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</si>
  <si>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</si>
  <si>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</si>
  <si>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</si>
  <si>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</si>
  <si>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</si>
  <si>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</si>
  <si>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</si>
  <si>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</si>
  <si>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</si>
  <si>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</si>
  <si>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</si>
  <si>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</si>
  <si>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</si>
  <si>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</si>
  <si>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</si>
  <si>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</si>
  <si>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</si>
  <si>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</si>
  <si>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</si>
  <si>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</si>
  <si>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</si>
  <si>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</si>
  <si>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</si>
  <si>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</si>
  <si>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</si>
  <si>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</si>
  <si>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</si>
  <si>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</si>
  <si>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</si>
  <si>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</si>
  <si>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</si>
  <si>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</si>
  <si>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</si>
  <si>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</si>
  <si>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</si>
  <si>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</si>
  <si>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</si>
  <si>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</si>
  <si>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</si>
  <si>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</si>
  <si>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</si>
  <si>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</si>
  <si>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</si>
  <si>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</si>
  <si>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</si>
  <si>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</si>
  <si>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</si>
  <si>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</si>
  <si>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</si>
  <si>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</si>
  <si>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</si>
  <si>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</si>
  <si>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</si>
  <si>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</si>
  <si>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</si>
  <si>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</si>
  <si>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</si>
  <si>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</si>
  <si>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</si>
  <si>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</si>
  <si>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</si>
  <si>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</si>
  <si>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</si>
  <si>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</si>
  <si>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</si>
  <si>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</si>
  <si>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</si>
  <si>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</si>
  <si>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</si>
  <si>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</si>
  <si>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</si>
  <si>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</si>
  <si>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</si>
  <si>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</si>
  <si>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</si>
  <si>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</si>
  <si>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</si>
  <si>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</si>
  <si>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</si>
  <si>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</si>
  <si>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</si>
  <si>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</si>
  <si>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</si>
  <si>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</si>
  <si>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</si>
  <si>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</si>
  <si>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</si>
  <si>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</si>
  <si>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</si>
  <si>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</si>
  <si>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</si>
  <si>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</si>
  <si>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</si>
  <si>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</si>
  <si>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</si>
  <si>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</si>
  <si>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</si>
  <si>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</si>
  <si>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</si>
  <si>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</si>
  <si>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</si>
  <si>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</si>
  <si>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</si>
  <si>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</si>
  <si>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</si>
  <si>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</si>
  <si>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</si>
  <si>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</si>
  <si>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</si>
  <si>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</si>
  <si>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</si>
  <si>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</si>
  <si>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</si>
  <si>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</si>
  <si>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</si>
  <si>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</si>
  <si>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</si>
  <si>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</si>
  <si>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</si>
  <si>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</si>
  <si>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</si>
  <si>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</si>
  <si>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</si>
  <si>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</si>
  <si>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</si>
  <si>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</si>
  <si>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</si>
  <si>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</si>
  <si>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</si>
  <si>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</si>
  <si>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</si>
  <si>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</si>
  <si>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</si>
  <si>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</si>
  <si>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</si>
  <si>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</si>
  <si>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</si>
  <si>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</si>
  <si>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</si>
  <si>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</si>
  <si>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</si>
  <si>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</si>
  <si>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</si>
  <si>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</si>
  <si>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</si>
  <si>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</si>
  <si>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</si>
  <si>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</si>
  <si>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</si>
  <si>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</si>
  <si>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</si>
  <si>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</si>
  <si>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</si>
  <si>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</si>
  <si>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</si>
  <si>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</si>
  <si>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</si>
  <si>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</si>
  <si>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</si>
  <si>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</si>
  <si>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</si>
  <si>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</si>
  <si>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</si>
  <si>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</si>
  <si>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</si>
  <si>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</si>
  <si>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</si>
  <si>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</si>
  <si>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</si>
  <si>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</si>
  <si>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</si>
  <si>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</si>
  <si>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</si>
  <si>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</si>
  <si>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</si>
  <si>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</si>
  <si>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</si>
  <si>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</si>
  <si>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</si>
  <si>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</si>
  <si>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</si>
  <si>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</si>
  <si>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</si>
  <si>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</si>
  <si>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</si>
  <si>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</si>
  <si>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</si>
  <si>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</si>
  <si>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</si>
  <si>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</si>
  <si>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</si>
  <si>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</si>
  <si>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</si>
  <si>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</si>
  <si>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</si>
  <si>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</si>
  <si>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</si>
  <si>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</si>
  <si>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</si>
  <si>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</si>
  <si>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</si>
  <si>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</si>
  <si>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</si>
  <si>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</si>
  <si>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</si>
  <si>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</si>
  <si>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</si>
  <si>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</si>
  <si>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</si>
  <si>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</si>
  <si>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</si>
  <si>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</si>
  <si>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</si>
  <si>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</si>
  <si>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</si>
  <si>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</si>
  <si>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</si>
  <si>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</si>
  <si>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</si>
  <si>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</si>
  <si>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</si>
  <si>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</si>
  <si>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</si>
  <si>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</si>
  <si>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</si>
  <si>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</si>
  <si>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</si>
  <si>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</si>
  <si>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</si>
  <si>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</si>
  <si>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</si>
  <si>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</si>
  <si>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</si>
  <si>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</si>
  <si>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</si>
  <si>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</si>
  <si>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</si>
  <si>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</si>
  <si>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</si>
  <si>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</si>
  <si>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</si>
  <si>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</si>
  <si>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</si>
  <si>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</si>
  <si>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</si>
  <si>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</si>
  <si>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</si>
  <si>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</si>
  <si>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</si>
  <si>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</si>
  <si>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</si>
  <si>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</si>
  <si>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</si>
  <si>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</si>
  <si>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</si>
  <si>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</si>
  <si>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</si>
  <si>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</si>
  <si>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</si>
  <si>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</si>
  <si>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</si>
  <si>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</si>
  <si>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</si>
  <si>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</si>
  <si>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</si>
  <si>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</si>
  <si>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</si>
  <si>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</si>
  <si>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</si>
  <si>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</si>
  <si>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</si>
  <si>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</si>
  <si>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</si>
  <si>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</si>
  <si>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</si>
  <si>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</si>
  <si>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</si>
  <si>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</si>
  <si>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</si>
  <si>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</si>
  <si>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</si>
  <si>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</si>
  <si>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</si>
  <si>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</si>
  <si>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</si>
  <si>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</si>
  <si>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</si>
  <si>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</si>
  <si>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</si>
  <si>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</si>
  <si>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</si>
  <si>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</si>
  <si>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</si>
  <si>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</si>
  <si>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</si>
  <si>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</si>
  <si>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</si>
  <si>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</si>
  <si>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</si>
  <si>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</si>
  <si>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</si>
  <si>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</si>
  <si>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</si>
  <si>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</si>
  <si>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</si>
  <si>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</si>
  <si>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</si>
  <si>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</si>
  <si>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</si>
  <si>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</si>
  <si>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</si>
  <si>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</si>
  <si>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</si>
  <si>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</si>
  <si>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</si>
  <si>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</si>
  <si>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</si>
  <si>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</si>
  <si>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</si>
  <si>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</si>
  <si>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</si>
  <si>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</si>
  <si>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</si>
  <si>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</si>
  <si>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</si>
  <si>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</si>
  <si>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</si>
  <si>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</si>
  <si>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</si>
  <si>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</si>
  <si>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</si>
  <si>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</si>
  <si>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</si>
  <si>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</si>
  <si>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</si>
  <si>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</si>
  <si>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</si>
  <si>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</si>
  <si>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</si>
  <si>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</si>
  <si>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</si>
  <si>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</si>
  <si>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</si>
  <si>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</si>
  <si>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</si>
  <si>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</si>
  <si>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</si>
  <si>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</si>
  <si>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</si>
  <si>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</si>
  <si>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</si>
  <si>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</si>
  <si>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</si>
  <si>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</si>
  <si>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</si>
  <si>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</si>
  <si>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</si>
  <si>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</si>
  <si>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</si>
  <si>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</si>
  <si>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</si>
  <si>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</si>
  <si>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</si>
  <si>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</si>
  <si>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</si>
  <si>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</si>
  <si>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</si>
  <si>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</si>
  <si>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</si>
  <si>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</si>
  <si>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</si>
  <si>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</si>
  <si>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</si>
  <si>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</si>
  <si>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</si>
  <si>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</si>
  <si>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</si>
  <si>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</si>
  <si>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</si>
  <si>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</si>
  <si>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</si>
  <si>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</si>
  <si>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</si>
  <si>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</si>
  <si>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</si>
  <si>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</si>
  <si>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</si>
  <si>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</si>
  <si>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</si>
  <si>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</si>
  <si>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</si>
  <si>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</si>
  <si>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</si>
  <si>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</si>
  <si>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</si>
  <si>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</si>
  <si>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</si>
  <si>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</si>
  <si>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</si>
  <si>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</si>
  <si>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</si>
  <si>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</si>
  <si>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</si>
  <si>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</si>
  <si>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</si>
  <si>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</si>
  <si>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</si>
  <si>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</si>
  <si>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</si>
  <si>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</si>
  <si>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</si>
  <si>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</si>
  <si>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</si>
  <si>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</si>
  <si>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</si>
  <si>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</si>
  <si>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</si>
  <si>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</si>
  <si>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</si>
  <si>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</si>
  <si>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</si>
  <si>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</si>
  <si>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</si>
  <si>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</si>
  <si>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</si>
  <si>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</si>
  <si>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</si>
  <si>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</si>
  <si>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</si>
  <si>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</si>
  <si>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</si>
  <si>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</si>
  <si>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</si>
  <si>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</si>
  <si>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</si>
  <si>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</si>
  <si>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</si>
  <si>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</si>
  <si>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</si>
  <si>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</si>
  <si>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</si>
  <si>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</si>
  <si>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</si>
  <si>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</si>
  <si>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</si>
  <si>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</si>
  <si>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</si>
  <si>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</si>
  <si>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</si>
  <si>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</si>
  <si>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</si>
  <si>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</si>
  <si>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</si>
  <si>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</si>
  <si>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</si>
  <si>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</si>
  <si>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</si>
  <si>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</si>
  <si>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</si>
  <si>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</si>
  <si>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</si>
  <si>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</si>
  <si>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</si>
  <si>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</si>
  <si>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</si>
  <si>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</si>
  <si>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</si>
  <si>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</si>
  <si>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</si>
  <si>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</si>
  <si>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</si>
  <si>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</si>
  <si>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</si>
  <si>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</si>
  <si>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</si>
  <si>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</si>
  <si>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</si>
  <si>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</si>
  <si>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</si>
  <si>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</si>
  <si>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</si>
  <si>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</si>
  <si>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</si>
  <si>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</si>
  <si>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</si>
  <si>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</si>
  <si>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</si>
  <si>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</si>
  <si>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</si>
  <si>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</si>
  <si>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</si>
  <si>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</si>
  <si>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</si>
  <si>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</si>
  <si>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</si>
  <si>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</si>
  <si>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</si>
  <si>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</si>
  <si>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</si>
  <si>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</si>
  <si>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</si>
  <si>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</si>
  <si>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</si>
  <si>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</si>
  <si>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</si>
  <si>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</si>
  <si>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</si>
  <si>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</si>
  <si>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</si>
  <si>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</si>
  <si>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</si>
  <si>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</si>
  <si>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</si>
  <si>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</si>
  <si>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</si>
  <si>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</si>
  <si>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</si>
  <si>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</si>
  <si>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</si>
  <si>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</si>
  <si>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</si>
  <si>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</si>
  <si>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</si>
  <si>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</si>
  <si>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</si>
  <si>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</si>
  <si>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</si>
  <si>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</si>
  <si>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</si>
  <si>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</si>
  <si>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</si>
  <si>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</si>
  <si>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</si>
  <si>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</si>
  <si>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</si>
  <si>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</si>
  <si>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</si>
  <si>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</si>
  <si>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</si>
  <si>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</si>
  <si>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</si>
  <si>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</si>
  <si>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</si>
  <si>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</si>
  <si>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</si>
  <si>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</si>
  <si>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</si>
  <si>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</si>
  <si>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</si>
  <si>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</si>
  <si>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</si>
  <si>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</si>
  <si>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</si>
  <si>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</si>
  <si>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</si>
  <si>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</si>
  <si>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</si>
  <si>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</si>
  <si>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</si>
  <si>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</si>
  <si>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</si>
  <si>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</si>
  <si>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</si>
  <si>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</si>
  <si>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</si>
  <si>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</si>
  <si>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</si>
  <si>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</si>
  <si>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</si>
  <si>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</si>
  <si>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</si>
  <si>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</si>
  <si>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</si>
  <si>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</si>
  <si>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</si>
  <si>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</si>
  <si>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</si>
  <si>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</si>
  <si>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</si>
  <si>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</si>
  <si>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</si>
  <si>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</si>
  <si>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</si>
  <si>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</si>
  <si>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</si>
  <si>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</si>
  <si>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</si>
  <si>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</si>
  <si>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</si>
  <si>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</si>
  <si>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</si>
  <si>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</si>
  <si>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</si>
  <si>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</si>
  <si>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</si>
  <si>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</si>
  <si>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</si>
  <si>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</si>
  <si>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</si>
  <si>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</si>
  <si>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</si>
  <si>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</si>
  <si>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</si>
  <si>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</si>
  <si>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</si>
  <si>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</si>
  <si>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</si>
  <si>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</si>
  <si>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</si>
  <si>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</si>
  <si>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</si>
  <si>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</si>
  <si>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</si>
  <si>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</si>
  <si>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</si>
  <si>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</si>
  <si>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</si>
  <si>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</si>
  <si>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</si>
  <si>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</si>
  <si>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</si>
  <si>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</si>
  <si>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</si>
  <si>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</si>
  <si>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</si>
  <si>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</si>
  <si>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</si>
  <si>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</si>
  <si>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</si>
  <si>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</si>
  <si>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</si>
  <si>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</si>
  <si>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</si>
  <si>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</si>
  <si>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</si>
  <si>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</si>
  <si>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</si>
  <si>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</si>
  <si>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</si>
  <si>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</si>
  <si>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</si>
  <si>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</si>
  <si>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</si>
  <si>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</si>
  <si>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</si>
  <si>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</si>
  <si>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</si>
  <si>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</si>
  <si>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</si>
  <si>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</si>
  <si>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</si>
  <si>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</si>
  <si>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</si>
  <si>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</si>
  <si>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</si>
  <si>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</si>
  <si>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</si>
  <si>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</si>
  <si>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</si>
  <si>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</si>
  <si>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</si>
  <si>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</si>
  <si>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</si>
  <si>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</si>
  <si>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</si>
  <si>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</si>
  <si>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</si>
  <si>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</si>
  <si>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</si>
  <si>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</si>
  <si>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</si>
  <si>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</si>
  <si>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</si>
  <si>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</si>
  <si>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</si>
  <si>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</si>
  <si>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</si>
  <si>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</si>
  <si>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</si>
  <si>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</si>
  <si>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</si>
  <si>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</si>
  <si>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</si>
  <si>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</si>
  <si>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</si>
  <si>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</si>
  <si>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</si>
  <si>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</si>
  <si>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</si>
  <si>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</si>
  <si>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</si>
  <si>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</si>
  <si>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</si>
  <si>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</si>
  <si>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</si>
  <si>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</si>
  <si>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</si>
  <si>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</si>
  <si>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</si>
  <si>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</si>
  <si>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</si>
  <si>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</si>
  <si>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</si>
  <si>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</si>
  <si>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</si>
  <si>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</si>
  <si>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</si>
  <si>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</si>
  <si>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</si>
  <si>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</si>
  <si>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</si>
  <si>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</si>
  <si>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</si>
  <si>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</si>
  <si>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</si>
  <si>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</si>
  <si>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</si>
  <si>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</si>
  <si>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</si>
  <si>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</si>
  <si>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</si>
  <si>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</si>
  <si>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</si>
  <si>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</si>
  <si>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</si>
  <si>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</si>
  <si>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</si>
  <si>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</si>
  <si>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</si>
  <si>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</si>
  <si>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</si>
  <si>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</si>
  <si>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</si>
  <si>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</si>
  <si>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</si>
  <si>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</si>
  <si>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</si>
  <si>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</si>
  <si>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</si>
  <si>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</si>
  <si>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</si>
  <si>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</si>
  <si>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</si>
  <si>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</si>
  <si>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</si>
  <si>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</si>
  <si>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</si>
  <si>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</si>
  <si>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</si>
  <si>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</si>
  <si>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</si>
  <si>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</si>
  <si>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</si>
  <si>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</si>
  <si>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</si>
  <si>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</si>
  <si>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</si>
  <si>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</si>
  <si>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</si>
  <si>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</si>
  <si>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</si>
  <si>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</si>
  <si>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</si>
  <si>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</si>
  <si>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</si>
  <si>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</si>
  <si>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</si>
  <si>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</si>
  <si>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</si>
  <si>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</si>
  <si>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</si>
  <si>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</si>
  <si>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</si>
  <si>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</si>
  <si>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</si>
  <si>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</si>
  <si>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</si>
  <si>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</si>
  <si>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</si>
  <si>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</si>
  <si>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</si>
  <si>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</si>
  <si>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</si>
  <si>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</si>
  <si>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</si>
  <si>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</si>
  <si>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</si>
  <si>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</si>
  <si>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</si>
  <si>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</si>
  <si>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</si>
  <si>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</si>
  <si>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</si>
  <si>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</si>
  <si>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</si>
  <si>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</si>
  <si>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</si>
  <si>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</si>
  <si>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</si>
  <si>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</si>
  <si>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</si>
  <si>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</si>
  <si>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</si>
  <si>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</si>
  <si>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</si>
  <si>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</si>
  <si>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</si>
  <si>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</si>
  <si>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</si>
  <si>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</si>
  <si>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</si>
  <si>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</si>
  <si>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</si>
  <si>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</si>
  <si>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</si>
  <si>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</si>
  <si>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</si>
  <si>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</si>
  <si>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</si>
  <si>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</si>
  <si>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</si>
  <si>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</si>
  <si>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</si>
  <si>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</si>
  <si>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</si>
  <si>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</si>
  <si>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</si>
  <si>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</si>
  <si>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</si>
  <si>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</si>
  <si>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</si>
  <si>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</si>
  <si>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</si>
  <si>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</si>
  <si>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</si>
  <si>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</si>
  <si>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</si>
  <si>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</si>
  <si>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</si>
  <si>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</si>
  <si>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</si>
  <si>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</si>
  <si>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</si>
  <si>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</si>
  <si>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</si>
  <si>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</si>
  <si>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</si>
  <si>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</si>
  <si>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</si>
  <si>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</si>
  <si>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</si>
  <si>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</si>
  <si>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</si>
  <si>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</si>
  <si>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</si>
  <si>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</si>
  <si>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</si>
  <si>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</si>
  <si>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</si>
  <si>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</si>
  <si>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</si>
  <si>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</si>
  <si>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</si>
  <si>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</si>
  <si>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</si>
  <si>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</si>
  <si>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</si>
  <si>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</si>
  <si>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</si>
  <si>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</si>
  <si>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</si>
  <si>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</si>
  <si>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</si>
  <si>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</si>
  <si>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</si>
  <si>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</si>
  <si>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</si>
  <si>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</si>
  <si>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</si>
  <si>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</si>
  <si>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</si>
  <si>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</si>
  <si>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</si>
  <si>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</si>
  <si>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</si>
  <si>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</si>
  <si>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</si>
  <si>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</si>
  <si>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</si>
  <si>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</si>
  <si>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</si>
  <si>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</si>
  <si>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</si>
  <si>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</si>
  <si>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</si>
  <si>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</si>
  <si>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</si>
  <si>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</si>
  <si>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</si>
  <si>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</si>
  <si>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</si>
  <si>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</si>
  <si>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</si>
  <si>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</si>
  <si>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</si>
  <si>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</si>
  <si>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</si>
  <si>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</si>
  <si>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</si>
  <si>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</si>
  <si>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</si>
  <si>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</si>
  <si>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</si>
  <si>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</si>
  <si>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</si>
  <si>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</si>
  <si>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</si>
  <si>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</si>
  <si>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</si>
  <si>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</si>
  <si>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</si>
  <si>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</si>
  <si>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</si>
  <si>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</si>
  <si>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</si>
  <si>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</si>
  <si>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</si>
  <si>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</si>
  <si>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</si>
  <si>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</si>
  <si>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</si>
  <si>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</si>
  <si>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</si>
  <si>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</si>
  <si>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</si>
  <si>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</si>
  <si>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</si>
  <si>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</si>
  <si>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</si>
  <si>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</si>
  <si>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</si>
  <si>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</si>
  <si>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</si>
  <si>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</si>
  <si>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</si>
  <si>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</si>
  <si>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</si>
  <si>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</si>
  <si>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</si>
  <si>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</si>
  <si>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</si>
  <si>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</si>
  <si>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</si>
  <si>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</si>
  <si>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</si>
  <si>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</si>
  <si>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</si>
  <si>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</si>
  <si>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</si>
  <si>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</si>
  <si>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</si>
  <si>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</si>
  <si>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</si>
  <si>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</si>
  <si>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</si>
  <si>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</si>
  <si>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</si>
  <si>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</si>
  <si>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</si>
  <si>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</si>
  <si>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</si>
  <si>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</si>
  <si>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</si>
  <si>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</si>
  <si>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</si>
  <si>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</si>
  <si>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</si>
  <si>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</si>
  <si>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</si>
  <si>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</si>
  <si>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</si>
  <si>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</si>
  <si>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</si>
  <si>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</si>
  <si>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</si>
  <si>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</si>
  <si>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</si>
  <si>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</si>
  <si>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</si>
  <si>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</si>
  <si>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</si>
  <si>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</si>
  <si>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</si>
  <si>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</si>
  <si>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</si>
  <si>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</si>
  <si>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</si>
  <si>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</si>
  <si>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</si>
  <si>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</si>
  <si>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</si>
  <si>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</si>
  <si>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</si>
  <si>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</si>
  <si>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</si>
  <si>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</si>
  <si>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</si>
  <si>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</si>
  <si>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</si>
  <si>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</si>
  <si>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</si>
  <si>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</si>
  <si>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</si>
  <si>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</si>
  <si>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</si>
  <si>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</si>
  <si>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</si>
  <si>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</si>
  <si>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</si>
  <si>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</si>
  <si>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</si>
  <si>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</si>
  <si>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</si>
  <si>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</si>
  <si>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</si>
  <si>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</si>
  <si>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</si>
  <si>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</si>
  <si>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</si>
  <si>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</si>
  <si>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</si>
  <si>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</si>
  <si>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</si>
  <si>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</si>
  <si>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</si>
  <si>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</si>
  <si>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</si>
  <si>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</si>
  <si>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</si>
  <si>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</si>
  <si>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</si>
  <si>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</si>
  <si>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</si>
  <si>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</si>
  <si>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</si>
  <si>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</si>
  <si>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</si>
  <si>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</si>
  <si>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</si>
  <si>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</si>
  <si>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</si>
  <si>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</si>
  <si>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</si>
  <si>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</si>
  <si>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</si>
  <si>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</si>
  <si>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</si>
  <si>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</si>
  <si>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</si>
  <si>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</si>
  <si>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</si>
  <si>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</si>
  <si>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</si>
  <si>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</si>
  <si>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</si>
  <si>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</si>
  <si>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</si>
  <si>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</si>
  <si>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</si>
  <si>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</si>
  <si>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</si>
  <si>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</si>
  <si>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</si>
  <si>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</si>
  <si>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</si>
  <si>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</si>
  <si>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</si>
  <si>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</si>
  <si>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</si>
  <si>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</si>
  <si>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</si>
  <si>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</si>
  <si>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</si>
  <si>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</si>
  <si>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</si>
  <si>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</si>
  <si>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</si>
  <si>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</si>
  <si>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</si>
  <si>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</si>
  <si>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</si>
  <si>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</si>
  <si>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</si>
  <si>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</si>
  <si>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</si>
  <si>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</si>
  <si>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</si>
  <si>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</si>
  <si>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</si>
  <si>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</si>
  <si>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</si>
  <si>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</si>
  <si>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</si>
  <si>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</si>
  <si>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</si>
  <si>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</si>
  <si>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</si>
  <si>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</si>
  <si>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</si>
  <si>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</si>
  <si>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</si>
  <si>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</si>
  <si>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</si>
  <si>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</si>
  <si>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</si>
  <si>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</si>
  <si>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</si>
  <si>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</si>
  <si>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</si>
  <si>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</si>
  <si>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</si>
  <si>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</si>
  <si>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</si>
  <si>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</si>
  <si>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</si>
  <si>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</si>
  <si>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</si>
  <si>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</si>
  <si>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</si>
  <si>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</si>
  <si>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</si>
  <si>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</si>
  <si>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</si>
  <si>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</si>
  <si>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</si>
  <si>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</si>
  <si>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</si>
  <si>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</si>
  <si>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</si>
  <si>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</si>
  <si>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</si>
  <si>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</si>
  <si>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</si>
  <si>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</si>
  <si>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</si>
  <si>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</si>
  <si>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</si>
  <si>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</si>
  <si>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</si>
  <si>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</si>
  <si>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</si>
  <si>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</si>
  <si>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</si>
  <si>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</si>
  <si>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</si>
  <si>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</si>
  <si>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</si>
  <si>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</si>
  <si>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</si>
  <si>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</si>
  <si>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</si>
  <si>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</si>
  <si>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</si>
  <si>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</si>
  <si>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</si>
  <si>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</si>
  <si>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</si>
  <si>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</si>
  <si>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</si>
  <si>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</si>
  <si>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</si>
  <si>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</si>
  <si>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</si>
  <si>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</si>
  <si>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</si>
  <si>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</si>
  <si>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</si>
  <si>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</si>
  <si>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</si>
  <si>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</si>
  <si>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</si>
  <si>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</si>
  <si>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</si>
  <si>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</si>
  <si>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</si>
  <si>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</si>
  <si>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</si>
  <si>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</si>
  <si>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</si>
  <si>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</si>
  <si>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</si>
  <si>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</si>
  <si>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</si>
  <si>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</si>
  <si>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</si>
  <si>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</si>
  <si>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</si>
  <si>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</si>
  <si>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</si>
  <si>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</si>
  <si>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</si>
  <si>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</si>
  <si>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</si>
  <si>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</si>
  <si>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</si>
  <si>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</si>
  <si>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</si>
  <si>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</si>
  <si>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</si>
  <si>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</si>
  <si>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</si>
  <si>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</si>
  <si>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</si>
  <si>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</si>
  <si>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</si>
  <si>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</si>
  <si>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</si>
  <si>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</si>
  <si>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</si>
  <si>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</si>
  <si>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</si>
  <si>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</si>
  <si>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</si>
  <si>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</si>
  <si>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</si>
  <si>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</si>
  <si>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</si>
  <si>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</si>
  <si>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</si>
  <si>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</si>
  <si>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</si>
  <si>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</si>
  <si>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</si>
  <si>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</si>
  <si>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</si>
  <si>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</si>
  <si>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</si>
  <si>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</si>
  <si>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</si>
  <si>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</si>
  <si>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</si>
  <si>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</si>
  <si>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</si>
  <si>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</si>
  <si>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</si>
  <si>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</si>
  <si>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</si>
  <si>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</si>
  <si>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</si>
  <si>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</si>
  <si>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</si>
  <si>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</si>
  <si>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</si>
  <si>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</si>
  <si>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</si>
  <si>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</si>
  <si>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</si>
  <si>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</si>
  <si>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</si>
  <si>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</si>
  <si>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</si>
  <si>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</si>
  <si>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</si>
  <si>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</si>
  <si>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</si>
  <si>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</si>
  <si>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</si>
  <si>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</si>
  <si>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</si>
  <si>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</si>
  <si>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</si>
  <si>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</si>
  <si>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</si>
  <si>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</si>
  <si>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</si>
  <si>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</si>
  <si>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</si>
  <si>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</si>
  <si>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</si>
  <si>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</si>
  <si>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</si>
  <si>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</si>
  <si>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</si>
  <si>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</si>
  <si>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</si>
  <si>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</si>
  <si>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</si>
  <si>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</si>
  <si>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</si>
  <si>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</si>
  <si>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</si>
  <si>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</si>
  <si>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</si>
  <si>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</si>
  <si>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</si>
  <si>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</si>
  <si>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</si>
  <si>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</si>
  <si>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</si>
  <si>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</si>
  <si>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</si>
  <si>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</si>
  <si>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</si>
  <si>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</si>
  <si>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</si>
  <si>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</si>
  <si>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</si>
  <si>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</si>
  <si>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</si>
  <si>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</si>
  <si>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</si>
  <si>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</si>
  <si>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</si>
  <si>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</si>
  <si>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</si>
  <si>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</si>
  <si>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</si>
  <si>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</si>
  <si>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</si>
  <si>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</si>
  <si>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</si>
  <si>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</si>
  <si>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</si>
  <si>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</si>
  <si>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</si>
  <si>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</si>
  <si>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</si>
  <si>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</si>
  <si>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</si>
  <si>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</si>
  <si>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</si>
  <si>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</si>
  <si>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</si>
  <si>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</si>
  <si>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</si>
  <si>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</si>
  <si>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</si>
  <si>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</si>
  <si>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</si>
  <si>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</si>
  <si>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</si>
  <si>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</si>
  <si>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</si>
  <si>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</si>
  <si>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</si>
  <si>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</si>
  <si>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</si>
  <si>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</si>
  <si>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</si>
  <si>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</si>
  <si>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</si>
  <si>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</si>
  <si>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</si>
  <si>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</si>
  <si>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</si>
  <si>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</si>
  <si>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</si>
  <si>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</si>
  <si>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</si>
  <si>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</si>
  <si>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</si>
  <si>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</si>
  <si>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</si>
  <si>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</si>
  <si>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</si>
  <si>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</si>
  <si>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</si>
  <si>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</si>
  <si>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</si>
  <si>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</si>
  <si>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</si>
  <si>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</si>
  <si>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</si>
  <si>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</si>
  <si>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</si>
  <si>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</si>
  <si>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</si>
  <si>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</si>
  <si>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</si>
  <si>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</si>
  <si>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</si>
  <si>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</si>
  <si>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</si>
  <si>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</si>
  <si>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</si>
  <si>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</si>
  <si>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</si>
  <si>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</si>
  <si>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</si>
  <si>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</si>
  <si>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</si>
  <si>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</si>
  <si>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</si>
  <si>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</si>
  <si>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</si>
  <si>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</si>
  <si>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</si>
  <si>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</si>
  <si>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</si>
  <si>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</si>
  <si>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</si>
  <si>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</si>
  <si>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</si>
  <si>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</si>
  <si>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</si>
  <si>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</si>
  <si>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</si>
  <si>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</si>
  <si>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</si>
  <si>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</si>
  <si>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</si>
  <si>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</si>
  <si>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</si>
  <si>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</si>
  <si>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</si>
  <si>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</si>
  <si>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</si>
  <si>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</si>
  <si>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</si>
  <si>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</si>
  <si>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</si>
  <si>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</si>
  <si>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</si>
  <si>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</si>
  <si>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</si>
  <si>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</si>
  <si>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</si>
  <si>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</si>
  <si>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</si>
  <si>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</si>
  <si>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</si>
  <si>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</si>
  <si>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</si>
  <si>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</si>
  <si>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</si>
  <si>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</si>
  <si>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</si>
  <si>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</si>
  <si>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</si>
  <si>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</si>
  <si>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</si>
  <si>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</si>
  <si>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</si>
  <si>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</si>
  <si>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</si>
  <si>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</si>
  <si>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</si>
  <si>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</si>
  <si>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</si>
  <si>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</si>
  <si>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</si>
  <si>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</si>
  <si>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</si>
  <si>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</si>
  <si>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</si>
  <si>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</si>
  <si>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</si>
  <si>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</si>
  <si>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</si>
  <si>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</si>
  <si>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</si>
  <si>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</si>
  <si>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</si>
  <si>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</si>
  <si>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</si>
  <si>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</si>
  <si>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</si>
  <si>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</si>
  <si>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</si>
  <si>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</si>
  <si>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</si>
  <si>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</si>
  <si>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</si>
  <si>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</si>
  <si>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</si>
  <si>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</si>
  <si>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</si>
  <si>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</si>
  <si>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</si>
  <si>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</si>
  <si>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</si>
  <si>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</si>
  <si>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</si>
  <si>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</si>
  <si>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</si>
  <si>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</si>
  <si>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</si>
  <si>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</si>
  <si>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</si>
  <si>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</si>
  <si>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</si>
  <si>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</si>
  <si>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</si>
  <si>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</si>
  <si>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</si>
  <si>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</si>
  <si>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</si>
  <si>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</si>
  <si>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</si>
  <si>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</si>
  <si>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</si>
  <si>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</si>
  <si>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</si>
  <si>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</si>
  <si>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</si>
  <si>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</si>
  <si>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</si>
  <si>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</si>
  <si>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</si>
  <si>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</si>
  <si>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</si>
  <si>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</si>
  <si>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</si>
  <si>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</si>
  <si>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</si>
  <si>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</si>
  <si>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</si>
  <si>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</si>
  <si>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</si>
  <si>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</si>
  <si>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</si>
  <si>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</si>
  <si>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</si>
  <si>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</si>
  <si>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</si>
  <si>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</si>
  <si>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</si>
  <si>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</si>
  <si>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</si>
  <si>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</si>
  <si>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</si>
  <si>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</si>
  <si>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</si>
  <si>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</si>
  <si>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</si>
  <si>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</si>
  <si>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</si>
  <si>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</si>
  <si>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</si>
  <si>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</si>
  <si>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</si>
  <si>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</si>
  <si>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</si>
  <si>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</si>
  <si>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</si>
  <si>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</si>
  <si>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</si>
  <si>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</si>
  <si>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</si>
  <si>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</si>
  <si>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</si>
  <si>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</si>
  <si>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</si>
  <si>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</si>
  <si>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</si>
  <si>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</si>
  <si>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</si>
  <si>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</si>
  <si>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</si>
  <si>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</si>
  <si>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</si>
  <si>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</si>
  <si>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</si>
  <si>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</si>
  <si>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</si>
  <si>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</si>
  <si>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</si>
  <si>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</si>
  <si>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</si>
  <si>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</si>
  <si>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</si>
  <si>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</si>
  <si>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</si>
  <si>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</si>
  <si>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</si>
  <si>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</si>
  <si>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</si>
  <si>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</si>
  <si>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</si>
  <si>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</si>
  <si>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</si>
  <si>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</si>
  <si>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</si>
  <si>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</si>
  <si>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</si>
  <si>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</si>
  <si>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</si>
  <si>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</si>
  <si>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</si>
  <si>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</si>
  <si>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</si>
  <si>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</si>
  <si>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</si>
  <si>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</si>
  <si>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</si>
  <si>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</si>
  <si>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</si>
  <si>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</si>
  <si>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</si>
  <si>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</si>
  <si>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</si>
  <si>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</si>
  <si>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</si>
  <si>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</si>
  <si>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</si>
  <si>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</si>
  <si>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</si>
  <si>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</si>
  <si>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</si>
  <si>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</si>
  <si>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</si>
  <si>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</si>
  <si>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</si>
  <si>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</si>
  <si>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</si>
  <si>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</si>
  <si>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</si>
  <si>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</si>
  <si>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</si>
  <si>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</si>
  <si>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</si>
  <si>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</si>
  <si>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</si>
  <si>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</si>
  <si>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</si>
  <si>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</si>
  <si>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</si>
  <si>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</si>
  <si>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</si>
  <si>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</si>
  <si>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</si>
  <si>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</si>
  <si>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</si>
  <si>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</si>
  <si>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</si>
  <si>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</si>
  <si>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</si>
  <si>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</si>
  <si>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</si>
  <si>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</si>
  <si>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</si>
  <si>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</si>
  <si>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</si>
  <si>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</si>
  <si>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</si>
  <si>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</si>
  <si>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</si>
  <si>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</si>
  <si>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</si>
  <si>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</si>
  <si>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</si>
  <si>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</si>
  <si>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</si>
  <si>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</si>
  <si>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</si>
  <si>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</si>
  <si>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</si>
  <si>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</si>
  <si>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</si>
  <si>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</si>
  <si>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</si>
  <si>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</si>
  <si>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</si>
  <si>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</si>
  <si>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</si>
  <si>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</si>
  <si>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</si>
  <si>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</si>
  <si>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</si>
  <si>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</si>
  <si>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</si>
  <si>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</si>
  <si>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</si>
  <si>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</si>
  <si>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</si>
  <si>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</si>
  <si>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</si>
  <si>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</si>
  <si>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</si>
  <si>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</si>
  <si>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</si>
  <si>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</si>
  <si>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</si>
  <si>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</si>
  <si>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</si>
  <si>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</si>
  <si>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</si>
  <si>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</si>
  <si>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</si>
  <si>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</si>
  <si>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</si>
  <si>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</si>
  <si>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</si>
  <si>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</si>
  <si>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</si>
  <si>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</si>
  <si>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</si>
  <si>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</si>
  <si>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</si>
  <si>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</si>
  <si>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</si>
  <si>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</si>
  <si>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</si>
  <si>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</si>
  <si>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</si>
  <si>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</si>
  <si>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</si>
  <si>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</si>
  <si>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</si>
  <si>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</si>
  <si>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</si>
  <si>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</si>
  <si>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</si>
  <si>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</si>
  <si>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</si>
  <si>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</si>
  <si>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</si>
  <si>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</si>
  <si>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</si>
  <si>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</si>
  <si>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</si>
  <si>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</si>
  <si>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</si>
  <si>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</si>
  <si>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</si>
  <si>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</si>
  <si>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</si>
  <si>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</si>
  <si>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</si>
  <si>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</si>
  <si>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</si>
  <si>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</si>
  <si>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</si>
  <si>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</si>
  <si>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</si>
  <si>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</si>
  <si>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</si>
  <si>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</si>
  <si>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</si>
  <si>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</si>
  <si>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</si>
  <si>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</si>
  <si>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</si>
  <si>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</si>
  <si>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</si>
  <si>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</si>
  <si>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</si>
  <si>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</si>
  <si>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</si>
  <si>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</si>
  <si>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</si>
  <si>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</si>
  <si>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</si>
  <si>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</si>
  <si>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</si>
  <si>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</si>
  <si>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</si>
  <si>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</si>
  <si>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</si>
  <si>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</si>
  <si>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</si>
  <si>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</si>
  <si>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</si>
  <si>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</si>
  <si>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</si>
  <si>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</si>
  <si>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</si>
  <si>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</si>
  <si>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</si>
  <si>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</si>
  <si>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</si>
  <si>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</si>
  <si>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</si>
  <si>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</si>
  <si>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</si>
  <si>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</si>
  <si>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</si>
  <si>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</si>
  <si>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</si>
  <si>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</si>
  <si>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</si>
  <si>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</si>
  <si>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</si>
  <si>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</si>
  <si>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</si>
  <si>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</si>
  <si>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</si>
  <si>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</si>
  <si>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</si>
  <si>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</si>
  <si>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</si>
  <si>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</si>
  <si>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</si>
  <si>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</si>
  <si>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</si>
  <si>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</si>
  <si>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</si>
  <si>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</si>
  <si>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</si>
  <si>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</si>
  <si>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</si>
  <si>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</si>
  <si>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</si>
  <si>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</si>
  <si>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</si>
  <si>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</si>
  <si>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</si>
  <si>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</si>
  <si>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</si>
  <si>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</si>
  <si>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</si>
  <si>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</si>
  <si>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</si>
  <si>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</si>
  <si>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</si>
  <si>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</si>
  <si>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</si>
  <si>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</si>
  <si>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</si>
  <si>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</si>
  <si>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</si>
  <si>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</si>
  <si>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</si>
  <si>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</si>
  <si>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</si>
  <si>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</si>
  <si>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</si>
  <si>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</si>
  <si>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</si>
  <si>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</si>
  <si>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</si>
  <si>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</si>
  <si>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</si>
  <si>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</si>
  <si>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</si>
  <si>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</si>
  <si>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</si>
  <si>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</si>
  <si>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</si>
  <si>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</si>
  <si>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</si>
  <si>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</si>
  <si>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</si>
  <si>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</si>
  <si>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</si>
  <si>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</si>
  <si>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</si>
  <si>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</si>
  <si>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</si>
  <si>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</si>
  <si>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</si>
  <si>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</si>
  <si>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</si>
  <si>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</si>
  <si>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</si>
  <si>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</si>
  <si>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</si>
  <si>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</si>
  <si>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</si>
  <si>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</si>
  <si>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</si>
  <si>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</si>
  <si>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</si>
  <si>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</si>
  <si>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</si>
  <si>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</si>
  <si>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</si>
  <si>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</si>
  <si>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</si>
  <si>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</si>
  <si>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</si>
  <si>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</si>
  <si>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</si>
  <si>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</si>
  <si>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</si>
  <si>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</si>
  <si>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</si>
  <si>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</si>
  <si>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</si>
  <si>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</si>
  <si>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</si>
  <si>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</si>
  <si>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</si>
  <si>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</si>
  <si>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</si>
  <si>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</si>
  <si>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</si>
  <si>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</si>
  <si>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</si>
  <si>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</si>
  <si>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</si>
  <si>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</si>
  <si>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</si>
  <si>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</si>
  <si>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</si>
  <si>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</si>
  <si>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</si>
  <si>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</si>
  <si>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</si>
  <si>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</si>
  <si>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</si>
  <si>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</si>
  <si>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</si>
  <si>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</si>
  <si>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</si>
  <si>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</si>
  <si>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</si>
  <si>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</si>
  <si>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</si>
  <si>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</si>
  <si>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</si>
  <si>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</si>
  <si>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</si>
  <si>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</si>
  <si>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</si>
  <si>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</si>
  <si>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</si>
  <si>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</si>
  <si>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</si>
  <si>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</si>
  <si>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</si>
  <si>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</si>
  <si>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</si>
  <si>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</si>
  <si>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</si>
  <si>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</si>
  <si>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</si>
  <si>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</si>
  <si>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</si>
  <si>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</si>
  <si>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</si>
  <si>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</si>
  <si>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</si>
  <si>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</si>
  <si>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</si>
  <si>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</si>
  <si>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</si>
  <si>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</si>
  <si>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</si>
  <si>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</si>
  <si>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</si>
  <si>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</si>
  <si>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</si>
  <si>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</si>
  <si>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</si>
  <si>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</si>
  <si>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</si>
  <si>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</si>
  <si>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</si>
  <si>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</si>
  <si>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</si>
  <si>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</si>
  <si>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</si>
  <si>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</si>
  <si>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</si>
  <si>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</si>
  <si>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</si>
  <si>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</si>
  <si>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</si>
  <si>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</si>
  <si>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</si>
  <si>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</si>
  <si>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</si>
  <si>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</si>
  <si>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</si>
  <si>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</si>
  <si>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</si>
  <si>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</si>
  <si>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</si>
  <si>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</si>
  <si>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</si>
  <si>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</si>
  <si>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</si>
  <si>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</si>
  <si>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</si>
  <si>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</si>
  <si>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</si>
  <si>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</si>
  <si>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</si>
  <si>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</si>
  <si>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</si>
  <si>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</si>
  <si>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</si>
  <si>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</si>
  <si>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</si>
  <si>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</si>
  <si>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</si>
  <si>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</si>
  <si>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</si>
  <si>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</si>
  <si>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</si>
  <si>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</si>
  <si>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</si>
  <si>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</si>
  <si>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</si>
  <si>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</si>
  <si>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</si>
  <si>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</si>
  <si>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</si>
  <si>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</si>
  <si>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</si>
  <si>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</si>
  <si>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</si>
  <si>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</si>
  <si>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</si>
  <si>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</si>
  <si>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</si>
  <si>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</si>
  <si>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</si>
  <si>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</si>
  <si>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</si>
  <si>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</si>
  <si>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</si>
  <si>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</si>
  <si>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</si>
  <si>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</si>
  <si>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</si>
  <si>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</si>
  <si>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</si>
  <si>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</si>
  <si>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</si>
  <si>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</si>
  <si>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</si>
  <si>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</si>
  <si>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</si>
  <si>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</si>
  <si>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</si>
  <si>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</si>
  <si>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</si>
  <si>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</si>
  <si>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</si>
  <si>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</si>
  <si>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</si>
  <si>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</si>
  <si>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</si>
  <si>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</si>
  <si>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</si>
  <si>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</si>
  <si>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</si>
  <si>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</si>
  <si>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</si>
  <si>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</si>
  <si>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</si>
  <si>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</si>
  <si>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</si>
  <si>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</si>
  <si>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</si>
  <si>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</si>
  <si>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</si>
  <si>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</si>
  <si>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</si>
  <si>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</si>
  <si>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</si>
  <si>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</si>
  <si>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</si>
  <si>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</si>
  <si>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</si>
  <si>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</si>
  <si>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</si>
  <si>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</si>
  <si>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</si>
  <si>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</si>
  <si>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</si>
  <si>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</si>
  <si>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</si>
  <si>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</si>
  <si>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</si>
  <si>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</si>
  <si>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</si>
  <si>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</si>
  <si>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</si>
  <si>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</si>
  <si>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</si>
  <si>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</si>
  <si>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</si>
  <si>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</si>
  <si>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</si>
  <si>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</si>
  <si>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</si>
  <si>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</si>
  <si>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</si>
  <si>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</si>
  <si>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</si>
  <si>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</si>
  <si>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</si>
  <si>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</si>
  <si>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</si>
  <si>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</si>
  <si>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</si>
  <si>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</si>
  <si>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</si>
  <si>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</si>
  <si>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</si>
  <si>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</si>
  <si>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</si>
  <si>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</si>
  <si>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</si>
  <si>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</si>
  <si>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</si>
  <si>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</si>
  <si>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</si>
  <si>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</si>
  <si>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</si>
  <si>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</si>
  <si>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</si>
  <si>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</si>
  <si>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</si>
  <si>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</si>
  <si>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</si>
  <si>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</si>
  <si>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</si>
  <si>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</si>
  <si>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</si>
  <si>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</si>
  <si>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</si>
  <si>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</si>
  <si>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</si>
  <si>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</si>
  <si>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</si>
  <si>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</si>
  <si>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</si>
  <si>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</si>
  <si>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</si>
  <si>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</si>
  <si>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</si>
  <si>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</si>
  <si>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</si>
  <si>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</si>
  <si>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</si>
  <si>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</si>
  <si>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</si>
  <si>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</si>
  <si>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</si>
  <si>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</si>
  <si>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</si>
  <si>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</si>
  <si>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</si>
  <si>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</si>
  <si>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</si>
  <si>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</si>
  <si>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</si>
  <si>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</si>
  <si>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</si>
  <si>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</si>
  <si>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</si>
  <si>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</si>
  <si>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</si>
  <si>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</si>
  <si>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</si>
  <si>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</si>
  <si>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</si>
  <si>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</si>
  <si>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</si>
  <si>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</si>
  <si>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</si>
  <si>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</si>
  <si>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</si>
  <si>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</si>
  <si>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</si>
  <si>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</si>
  <si>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</si>
  <si>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</si>
  <si>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</si>
  <si>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</si>
  <si>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</si>
  <si>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</si>
  <si>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</si>
  <si>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</si>
  <si>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</si>
  <si>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</si>
  <si>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</si>
  <si>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</si>
  <si>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</si>
  <si>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</si>
  <si>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</si>
  <si>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</si>
  <si>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</si>
  <si>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</si>
  <si>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</si>
  <si>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</si>
  <si>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</si>
  <si>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</si>
  <si>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</si>
  <si>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</si>
  <si>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</si>
  <si>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</si>
  <si>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</si>
  <si>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</si>
  <si>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</si>
  <si>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</si>
  <si>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</si>
  <si>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</si>
  <si>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</si>
  <si>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</si>
  <si>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</si>
  <si>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</si>
  <si>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</si>
  <si>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</si>
  <si>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</si>
  <si>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</si>
  <si>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</si>
  <si>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</si>
  <si>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</si>
  <si>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</si>
  <si>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</si>
  <si>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</si>
  <si>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</si>
  <si>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</si>
  <si>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</si>
  <si>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</si>
  <si>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</si>
  <si>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</si>
  <si>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</si>
  <si>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</si>
  <si>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</si>
  <si>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</si>
  <si>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</si>
  <si>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</si>
  <si>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</si>
  <si>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</si>
  <si>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</si>
  <si>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</si>
  <si>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</si>
  <si>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</si>
  <si>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</si>
  <si>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</si>
  <si>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</si>
  <si>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</si>
  <si>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</si>
  <si>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</si>
  <si>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</si>
  <si>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</si>
  <si>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</si>
  <si>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</si>
  <si>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</si>
  <si>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</si>
  <si>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</si>
  <si>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</si>
  <si>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</si>
  <si>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</si>
  <si>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</si>
  <si>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</si>
  <si>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</si>
  <si>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</si>
  <si>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</si>
  <si>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</si>
  <si>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</si>
  <si>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</si>
  <si>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</si>
  <si>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</si>
  <si>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</si>
  <si>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</si>
  <si>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</si>
  <si>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</si>
  <si>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</si>
  <si>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</si>
  <si>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</si>
  <si>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</si>
  <si>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</si>
  <si>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</si>
  <si>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</si>
  <si>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</si>
  <si>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</si>
  <si>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</si>
  <si>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</si>
  <si>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</si>
  <si>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</si>
  <si>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</si>
  <si>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</si>
  <si>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</si>
  <si>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</si>
  <si>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</si>
  <si>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</si>
  <si>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</si>
  <si>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</si>
  <si>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</si>
  <si>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</si>
  <si>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</si>
  <si>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</si>
  <si>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</si>
  <si>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</si>
  <si>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</si>
  <si>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</si>
  <si>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</si>
  <si>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</si>
  <si>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</si>
  <si>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</si>
  <si>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</si>
  <si>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</si>
  <si>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</si>
  <si>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</si>
  <si>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</si>
  <si>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</si>
  <si>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</si>
  <si>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</si>
  <si>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</si>
  <si>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</si>
  <si>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</si>
  <si>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</si>
  <si>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</si>
  <si>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</si>
  <si>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</si>
  <si>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</si>
  <si>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</si>
  <si>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</si>
  <si>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</si>
  <si>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</si>
  <si>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</si>
  <si>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</si>
  <si>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</si>
  <si>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</si>
  <si>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</si>
  <si>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</si>
  <si>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</si>
  <si>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</si>
  <si>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</si>
  <si>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</si>
  <si>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</si>
  <si>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</si>
  <si>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</si>
  <si>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</si>
  <si>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</si>
  <si>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</si>
  <si>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</si>
  <si>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</si>
  <si>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</si>
  <si>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</si>
  <si>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</si>
  <si>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</si>
  <si>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</si>
  <si>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</si>
  <si>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</si>
  <si>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</si>
  <si>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</si>
  <si>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</si>
  <si>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</si>
  <si>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</si>
  <si>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</si>
  <si>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</si>
  <si>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</si>
  <si>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</si>
  <si>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</si>
  <si>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</si>
  <si>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</si>
  <si>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</si>
  <si>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</si>
  <si>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</si>
  <si>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</si>
  <si>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</si>
  <si>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</si>
  <si>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</si>
  <si>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</si>
  <si>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</si>
  <si>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</si>
  <si>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</si>
  <si>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</si>
  <si>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</si>
  <si>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</si>
  <si>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</si>
  <si>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</si>
  <si>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</si>
  <si>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</si>
  <si>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</si>
  <si>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</si>
  <si>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</si>
  <si>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</si>
  <si>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</si>
  <si>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</si>
  <si>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</si>
  <si>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</si>
  <si>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</si>
  <si>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</si>
  <si>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</si>
  <si>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</si>
  <si>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</si>
  <si>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</si>
  <si>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</si>
  <si>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</si>
  <si>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</si>
  <si>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</si>
  <si>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</si>
  <si>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</si>
  <si>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</si>
  <si>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</si>
  <si>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</si>
  <si>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</si>
  <si>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</si>
  <si>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</si>
  <si>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</si>
  <si>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</si>
  <si>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</si>
  <si>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</si>
  <si>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</si>
  <si>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</si>
  <si>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</si>
  <si>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</si>
  <si>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</si>
  <si>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</si>
  <si>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</si>
  <si>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</si>
  <si>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</si>
  <si>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</si>
  <si>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</si>
  <si>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</si>
  <si>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</si>
  <si>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</si>
  <si>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</si>
  <si>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</si>
  <si>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</si>
  <si>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</si>
  <si>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</si>
  <si>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</si>
  <si>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</si>
  <si>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</si>
  <si>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</si>
  <si>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</si>
  <si>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</si>
  <si>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</si>
  <si>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</si>
  <si>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</si>
  <si>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</si>
  <si>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</si>
  <si>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</si>
  <si>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</si>
  <si>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</si>
  <si>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</si>
  <si>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</si>
  <si>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</si>
  <si>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</si>
  <si>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</si>
  <si>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</si>
  <si>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</si>
  <si>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</si>
  <si>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</si>
  <si>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</si>
  <si>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</si>
  <si>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</si>
  <si>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</si>
  <si>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</si>
  <si>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</si>
  <si>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</si>
  <si>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</si>
  <si>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</si>
  <si>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</si>
  <si>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</si>
  <si>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</si>
  <si>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</si>
  <si>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</si>
  <si>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</si>
  <si>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</si>
  <si>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</si>
  <si>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</si>
  <si>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</si>
  <si>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</si>
  <si>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</si>
  <si>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</si>
  <si>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</si>
  <si>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</si>
  <si>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</si>
  <si>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</si>
  <si>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</si>
  <si>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</si>
  <si>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</si>
  <si>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</si>
  <si>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</si>
  <si>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</si>
  <si>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</si>
  <si>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</si>
  <si>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</si>
  <si>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</si>
  <si>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</si>
  <si>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</si>
  <si>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</si>
  <si>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</si>
  <si>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</si>
  <si>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</si>
  <si>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</si>
  <si>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</si>
  <si>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</si>
  <si>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</si>
  <si>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</si>
  <si>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</si>
  <si>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</si>
  <si>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</si>
  <si>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</si>
  <si>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</si>
  <si>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</si>
  <si>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</si>
  <si>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</si>
  <si>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</si>
  <si>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</si>
  <si>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</si>
  <si>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</si>
  <si>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</si>
  <si>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</si>
  <si>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</si>
  <si>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</si>
  <si>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</si>
  <si>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</si>
  <si>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</si>
  <si>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</si>
  <si>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</si>
  <si>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</si>
  <si>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</si>
  <si>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</si>
  <si>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</si>
  <si>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</si>
  <si>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</si>
  <si>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</si>
  <si>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</si>
  <si>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</si>
  <si>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</si>
  <si>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</si>
  <si>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</si>
  <si>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</si>
  <si>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</si>
  <si>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</si>
  <si>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</si>
  <si>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</si>
  <si>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</si>
  <si>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</si>
  <si>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</si>
  <si>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</si>
  <si>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</si>
  <si>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</si>
  <si>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</si>
  <si>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</si>
  <si>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</si>
  <si>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</si>
  <si>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</si>
  <si>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</si>
  <si>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</si>
  <si>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</si>
  <si>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</si>
  <si>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</si>
  <si>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</si>
  <si>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</si>
  <si>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</si>
  <si>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</si>
  <si>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</si>
  <si>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</si>
  <si>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</si>
  <si>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</si>
  <si>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</si>
  <si>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</si>
  <si>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</si>
  <si>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</si>
  <si>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</si>
  <si>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</si>
  <si>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</si>
  <si>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</si>
  <si>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</si>
  <si>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</si>
  <si>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</si>
  <si>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</si>
  <si>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</si>
  <si>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</si>
  <si>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</si>
  <si>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</si>
  <si>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</si>
  <si>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</si>
  <si>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</si>
  <si>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</si>
  <si>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</si>
  <si>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</si>
  <si>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</si>
  <si>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</si>
  <si>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</si>
  <si>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</si>
  <si>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</si>
  <si>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</si>
  <si>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</si>
  <si>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</si>
  <si>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</si>
  <si>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</si>
  <si>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</si>
  <si>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</si>
  <si>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</si>
  <si>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</si>
  <si>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</si>
  <si>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</si>
  <si>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</si>
  <si>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</si>
  <si>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</si>
  <si>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</si>
  <si>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</si>
  <si>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</si>
  <si>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</si>
  <si>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</si>
  <si>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</si>
  <si>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</si>
  <si>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</si>
  <si>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</si>
  <si>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</si>
  <si>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</si>
  <si>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</si>
  <si>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</si>
  <si>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</si>
  <si>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</si>
  <si>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</si>
  <si>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</si>
  <si>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</si>
  <si>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</si>
  <si>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</si>
  <si>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</si>
  <si>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</si>
  <si>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</si>
  <si>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</si>
  <si>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</si>
  <si>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</si>
  <si>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</si>
  <si>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</si>
  <si>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</si>
  <si>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</si>
  <si>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</si>
  <si>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</si>
  <si>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</si>
  <si>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</si>
  <si>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</si>
  <si>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</si>
  <si>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</si>
  <si>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</si>
  <si>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</si>
  <si>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</si>
  <si>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</si>
  <si>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</si>
  <si>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</si>
  <si>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</si>
  <si>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</si>
  <si>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</si>
  <si>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</si>
  <si>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</si>
  <si>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</si>
  <si>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</si>
  <si>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</si>
  <si>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</si>
  <si>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</si>
  <si>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</si>
  <si>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</si>
  <si>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</si>
  <si>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</si>
  <si>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</si>
  <si>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</si>
  <si>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</si>
  <si>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</si>
  <si>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</si>
  <si>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</si>
  <si>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</si>
  <si>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</si>
  <si>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</si>
  <si>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</si>
  <si>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</si>
  <si>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</si>
  <si>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</si>
  <si>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</si>
  <si>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</si>
  <si>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</si>
  <si>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</si>
  <si>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</si>
  <si>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</si>
  <si>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</si>
  <si>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</si>
  <si>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</si>
  <si>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</si>
  <si>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</si>
  <si>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</si>
  <si>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</si>
  <si>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</si>
  <si>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</si>
  <si>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</si>
  <si>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</si>
  <si>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</si>
  <si>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</si>
  <si>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</si>
  <si>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</si>
  <si>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</si>
  <si>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</si>
  <si>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</si>
  <si>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</si>
  <si>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</si>
  <si>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</si>
  <si>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</si>
  <si>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</si>
  <si>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</si>
  <si>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</si>
  <si>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</si>
  <si>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</si>
  <si>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</si>
  <si>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</si>
  <si>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</si>
  <si>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</si>
  <si>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</si>
  <si>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</si>
  <si>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</si>
  <si>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</si>
  <si>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</si>
  <si>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</si>
  <si>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</si>
  <si>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</si>
  <si>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</si>
  <si>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</si>
  <si>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</si>
  <si>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</si>
  <si>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</si>
  <si>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</si>
  <si>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</si>
  <si>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</si>
  <si>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</si>
  <si>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</si>
  <si>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</si>
  <si>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</si>
  <si>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</si>
  <si>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</si>
  <si>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</si>
  <si>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</si>
  <si>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</si>
  <si>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</si>
  <si>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</si>
  <si>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</si>
  <si>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</si>
  <si>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</si>
  <si>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</si>
  <si>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</si>
  <si>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</si>
  <si>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</si>
  <si>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</si>
  <si>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</si>
  <si>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</si>
  <si>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</si>
  <si>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</si>
  <si>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</si>
  <si>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</si>
  <si>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</si>
  <si>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</si>
  <si>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</si>
  <si>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</si>
  <si>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</si>
  <si>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</si>
  <si>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</si>
  <si>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</si>
  <si>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</si>
  <si>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</si>
  <si>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</si>
  <si>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</si>
  <si>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</si>
  <si>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</si>
  <si>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</si>
  <si>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</si>
  <si>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</si>
  <si>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</si>
  <si>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</si>
  <si>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</si>
  <si>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</si>
  <si>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</si>
  <si>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</si>
  <si>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</si>
  <si>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</si>
  <si>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</si>
  <si>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</si>
  <si>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</si>
  <si>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</si>
  <si>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</si>
  <si>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</si>
  <si>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</si>
  <si>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</si>
  <si>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</si>
  <si>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</si>
  <si>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</si>
  <si>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</si>
  <si>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</si>
  <si>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</si>
  <si>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</si>
  <si>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</si>
  <si>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</si>
  <si>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</si>
  <si>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</si>
  <si>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</si>
  <si>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</si>
  <si>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</si>
  <si>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</si>
  <si>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</si>
  <si>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</si>
  <si>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</si>
  <si>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</si>
  <si>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</si>
  <si>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</si>
  <si>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</si>
  <si>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</si>
  <si>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</si>
  <si>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</si>
  <si>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</si>
  <si>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</si>
  <si>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</si>
  <si>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</si>
  <si>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</si>
  <si>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</si>
  <si>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</si>
  <si>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</si>
  <si>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</si>
  <si>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</si>
  <si>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</si>
  <si>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</si>
  <si>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</si>
  <si>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</si>
  <si>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</si>
  <si>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</si>
  <si>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</si>
  <si>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</si>
  <si>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</si>
  <si>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</si>
  <si>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</si>
  <si>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</si>
  <si>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</si>
  <si>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</si>
  <si>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</si>
  <si>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</si>
  <si>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</si>
  <si>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</si>
  <si>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</si>
  <si>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</si>
  <si>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</si>
  <si>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</si>
  <si>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</si>
  <si>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</si>
  <si>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</si>
  <si>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</si>
  <si>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</si>
  <si>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</si>
  <si>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</si>
  <si>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</si>
  <si>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</si>
  <si>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</si>
  <si>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</si>
  <si>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</si>
  <si>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</si>
  <si>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</si>
  <si>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</si>
  <si>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</si>
  <si>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</si>
  <si>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</si>
  <si>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</si>
  <si>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</si>
  <si>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</si>
  <si>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</si>
  <si>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</si>
  <si>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</si>
  <si>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</si>
  <si>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</si>
  <si>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</si>
  <si>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</si>
  <si>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</si>
  <si>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</si>
  <si>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</si>
  <si>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</si>
  <si>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</si>
  <si>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</si>
  <si>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</si>
  <si>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</si>
  <si>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</si>
  <si>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</si>
  <si>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</si>
  <si>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</si>
  <si>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</si>
  <si>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</si>
  <si>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</si>
  <si>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</si>
  <si>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</si>
  <si>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</si>
  <si>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</si>
  <si>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</si>
  <si>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</si>
  <si>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</si>
  <si>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</si>
  <si>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</si>
  <si>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</si>
  <si>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</si>
  <si>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</si>
  <si>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</si>
  <si>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</si>
  <si>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</si>
  <si>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</si>
  <si>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</si>
  <si>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</si>
  <si>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</si>
  <si>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</si>
  <si>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</si>
  <si>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</si>
  <si>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</si>
  <si>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</si>
  <si>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</si>
  <si>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</si>
  <si>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</si>
  <si>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</si>
  <si>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</si>
  <si>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</si>
  <si>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</si>
  <si>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</si>
  <si>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</si>
  <si>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</si>
  <si>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</si>
  <si>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</si>
  <si>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</si>
  <si>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</si>
  <si>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</si>
  <si>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</si>
  <si>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</si>
  <si>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</si>
  <si>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</si>
  <si>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</si>
  <si>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</si>
  <si>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</si>
  <si>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</si>
  <si>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</si>
  <si>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</si>
  <si>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</si>
  <si>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</si>
  <si>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</si>
  <si>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</si>
  <si>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</si>
  <si>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</si>
  <si>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</si>
  <si>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</si>
  <si>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</si>
  <si>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</si>
  <si>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</si>
  <si>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</si>
  <si>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</si>
  <si>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</si>
  <si>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</si>
  <si>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</si>
  <si>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</si>
  <si>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</si>
  <si>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</si>
  <si>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</si>
  <si>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</si>
  <si>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</si>
  <si>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</si>
  <si>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</si>
  <si>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</si>
  <si>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</si>
  <si>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</si>
  <si>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</si>
  <si>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</si>
  <si>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</si>
  <si>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</si>
  <si>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</si>
  <si>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</si>
  <si>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</si>
  <si>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</si>
  <si>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</si>
  <si>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</si>
  <si>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</si>
  <si>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</si>
  <si>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</si>
  <si>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</si>
  <si>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</si>
  <si>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</si>
  <si>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</si>
  <si>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</si>
  <si>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</si>
  <si>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</si>
  <si>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</si>
  <si>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</si>
  <si>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</si>
  <si>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</si>
  <si>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</si>
  <si>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</si>
  <si>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</si>
  <si>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</si>
  <si>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</si>
  <si>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</si>
  <si>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</si>
  <si>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</si>
  <si>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</si>
  <si>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</si>
  <si>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</si>
  <si>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</si>
  <si>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</si>
  <si>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</si>
  <si>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</si>
  <si>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</si>
  <si>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</si>
  <si>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</si>
  <si>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</si>
  <si>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</si>
  <si>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</si>
  <si>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</si>
  <si>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</si>
  <si>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</si>
  <si>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</si>
  <si>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</si>
  <si>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</si>
  <si>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</si>
  <si>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</si>
  <si>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</si>
  <si>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</si>
  <si>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</si>
  <si>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</si>
  <si>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</si>
  <si>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</si>
  <si>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</si>
  <si>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</si>
  <si>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</si>
  <si>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</si>
  <si>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</si>
  <si>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</si>
  <si>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</si>
  <si>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</si>
  <si>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</si>
  <si>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</si>
  <si>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</si>
  <si>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</si>
  <si>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</si>
  <si>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</si>
  <si>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</si>
  <si>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</si>
  <si>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</si>
  <si>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</si>
  <si>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</si>
  <si>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</si>
  <si>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</si>
  <si>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</si>
  <si>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</si>
  <si>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</si>
  <si>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</si>
  <si>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</si>
  <si>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</si>
  <si>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</si>
  <si>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</si>
  <si>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</si>
  <si>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</si>
  <si>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</si>
  <si>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</si>
  <si>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</si>
  <si>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</si>
  <si>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</si>
  <si>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</si>
  <si>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</si>
  <si>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</si>
  <si>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</si>
  <si>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</si>
  <si>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</si>
  <si>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</si>
  <si>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</si>
  <si>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</si>
  <si>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</si>
  <si>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</si>
  <si>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</si>
  <si>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</si>
  <si>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</si>
  <si>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</si>
  <si>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</si>
  <si>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</si>
  <si>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</si>
  <si>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</si>
  <si>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</si>
  <si>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</si>
  <si>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</si>
  <si>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</si>
  <si>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</si>
  <si>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</si>
  <si>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</si>
  <si>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</si>
  <si>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</si>
  <si>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</si>
  <si>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</si>
  <si>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</si>
  <si>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</si>
  <si>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</si>
  <si>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</si>
  <si>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</si>
  <si>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</si>
  <si>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</si>
  <si>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</si>
  <si>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</si>
  <si>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</si>
  <si>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</si>
  <si>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</si>
  <si>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</si>
  <si>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</si>
  <si>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</si>
  <si>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</si>
  <si>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</si>
  <si>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</si>
  <si>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</si>
  <si>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</si>
  <si>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</si>
  <si>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</si>
  <si>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</si>
  <si>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</si>
  <si>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</si>
  <si>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</si>
  <si>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</si>
  <si>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</si>
  <si>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</si>
  <si>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</si>
  <si>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</si>
  <si>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</si>
  <si>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</si>
  <si>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</si>
  <si>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</si>
  <si>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</si>
  <si>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</si>
  <si>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</si>
  <si>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</si>
  <si>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</si>
  <si>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</si>
  <si>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</si>
  <si>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</si>
  <si>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</si>
  <si>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</si>
  <si>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</si>
  <si>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</si>
  <si>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</si>
  <si>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</si>
  <si>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</si>
  <si>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</si>
  <si>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</si>
  <si>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</si>
  <si>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</si>
  <si>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</si>
  <si>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</si>
  <si>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</si>
  <si>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</si>
  <si>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</si>
  <si>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</si>
  <si>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</si>
  <si>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</si>
  <si>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</si>
  <si>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</si>
  <si>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</si>
  <si>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</si>
  <si>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</si>
  <si>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</si>
  <si>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</si>
  <si>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</si>
  <si>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</si>
  <si>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</si>
  <si>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</si>
  <si>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</si>
  <si>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</si>
  <si>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</si>
  <si>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</si>
  <si>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</si>
  <si>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</si>
  <si>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</si>
  <si>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</si>
  <si>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</si>
  <si>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</si>
  <si>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</si>
  <si>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</si>
  <si>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</si>
  <si>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</si>
  <si>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</si>
  <si>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</si>
  <si>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</si>
  <si>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</si>
  <si>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</si>
  <si>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</si>
  <si>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</si>
  <si>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</si>
  <si>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</si>
  <si>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</si>
  <si>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</si>
  <si>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</si>
  <si>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</si>
  <si>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</si>
  <si>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</si>
  <si>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</si>
  <si>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</si>
  <si>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</si>
  <si>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</si>
  <si>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</si>
  <si>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</si>
  <si>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</si>
  <si>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</si>
  <si>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</si>
  <si>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</si>
  <si>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</si>
  <si>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</si>
  <si>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</si>
  <si>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</si>
  <si>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</si>
  <si>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</si>
  <si>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</si>
  <si>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</si>
  <si>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</si>
  <si>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</si>
  <si>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</si>
  <si>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</si>
  <si>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</si>
  <si>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</si>
  <si>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</si>
  <si>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</si>
  <si>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</si>
  <si>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</si>
  <si>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</si>
  <si>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</si>
  <si>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</si>
  <si>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</si>
  <si>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</si>
  <si>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</si>
  <si>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</si>
  <si>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</si>
  <si>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</si>
  <si>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</si>
  <si>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</si>
  <si>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</si>
  <si>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</si>
  <si>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</si>
  <si>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</si>
  <si>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</si>
  <si>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</si>
  <si>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</si>
  <si>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</si>
  <si>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</si>
  <si>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</si>
  <si>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</si>
  <si>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</si>
  <si>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</si>
  <si>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</si>
  <si>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</si>
  <si>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</si>
  <si>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</si>
  <si>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</si>
  <si>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</si>
  <si>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</si>
  <si>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</si>
  <si>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</si>
  <si>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</si>
  <si>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</si>
  <si>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</si>
  <si>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</si>
  <si>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</si>
  <si>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</si>
  <si>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</si>
  <si>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</si>
  <si>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</si>
  <si>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</si>
  <si>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</si>
  <si>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</si>
  <si>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</si>
  <si>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</si>
  <si>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</si>
  <si>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</si>
  <si>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</si>
  <si>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</si>
  <si>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</si>
  <si>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</si>
  <si>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</si>
  <si>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</si>
  <si>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</si>
  <si>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</si>
  <si>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</si>
  <si>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</si>
  <si>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</si>
  <si>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</si>
  <si>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</si>
  <si>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</si>
  <si>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</si>
  <si>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</si>
  <si>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</si>
  <si>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</si>
  <si>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</si>
  <si>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</si>
  <si>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</si>
  <si>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</si>
  <si>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</si>
  <si>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</si>
  <si>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</si>
  <si>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</si>
  <si>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</si>
  <si>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</si>
  <si>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</si>
  <si>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</si>
  <si>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</si>
  <si>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</si>
  <si>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</si>
  <si>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</si>
  <si>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</si>
  <si>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</si>
  <si>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</si>
  <si>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</si>
  <si>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</si>
  <si>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</si>
  <si>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</si>
  <si>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</si>
  <si>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</si>
  <si>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</si>
  <si>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</si>
  <si>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</si>
  <si>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</si>
  <si>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</si>
  <si>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</si>
  <si>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</si>
  <si>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</si>
  <si>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</si>
  <si>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</si>
  <si>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</si>
  <si>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</si>
  <si>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</si>
  <si>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</si>
  <si>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</si>
  <si>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</si>
  <si>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</si>
  <si>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</si>
  <si>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</si>
  <si>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</si>
  <si>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</si>
  <si>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</si>
  <si>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</si>
  <si>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</si>
  <si>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</si>
  <si>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</si>
  <si>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</si>
  <si>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</si>
  <si>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</si>
  <si>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</si>
  <si>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</si>
  <si>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</si>
  <si>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</si>
  <si>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</si>
  <si>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</si>
  <si>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</si>
  <si>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</si>
  <si>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</si>
  <si>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</si>
  <si>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</si>
  <si>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</si>
  <si>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</si>
  <si>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</si>
  <si>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</si>
  <si>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</si>
  <si>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</si>
  <si>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</si>
  <si>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</si>
  <si>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</si>
  <si>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</si>
  <si>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</si>
  <si>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</si>
  <si>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</si>
  <si>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</si>
  <si>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</si>
  <si>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</si>
  <si>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</si>
  <si>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</si>
  <si>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</si>
  <si>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</si>
  <si>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</si>
  <si>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</si>
  <si>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</si>
  <si>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</si>
  <si>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</si>
  <si>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</si>
  <si>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</si>
  <si>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</si>
  <si>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</si>
  <si>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</si>
  <si>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</si>
  <si>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</si>
  <si>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</si>
  <si>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</si>
  <si>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</si>
  <si>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</si>
  <si>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</si>
  <si>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</si>
  <si>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</si>
  <si>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</si>
  <si>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</si>
  <si>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</si>
  <si>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</si>
  <si>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</si>
  <si>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</si>
  <si>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</si>
  <si>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</si>
  <si>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</si>
  <si>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</si>
  <si>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</si>
  <si>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</si>
  <si>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</si>
  <si>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</si>
  <si>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</si>
  <si>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</si>
  <si>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</si>
  <si>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</si>
  <si>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</si>
  <si>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</si>
  <si>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</si>
  <si>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</si>
  <si>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</si>
  <si>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</si>
  <si>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</si>
  <si>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</si>
  <si>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</si>
  <si>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</si>
  <si>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</si>
  <si>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</si>
  <si>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</si>
  <si>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</si>
  <si>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</si>
  <si>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</si>
  <si>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</si>
  <si>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</si>
  <si>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</si>
  <si>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</si>
  <si>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</si>
  <si>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</si>
  <si>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</si>
  <si>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</si>
  <si>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</si>
  <si>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</si>
  <si>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</si>
  <si>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</si>
  <si>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</si>
  <si>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</si>
  <si>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</si>
  <si>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</si>
  <si>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</si>
  <si>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</si>
  <si>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</si>
  <si>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</si>
  <si>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</si>
  <si>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</si>
  <si>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</si>
  <si>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</si>
  <si>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</si>
  <si>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</si>
  <si>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</si>
  <si>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</si>
  <si>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</si>
  <si>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</si>
  <si>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</si>
  <si>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</si>
  <si>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</si>
  <si>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</si>
  <si>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</si>
  <si>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</si>
  <si>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</si>
  <si>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</si>
  <si>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</si>
  <si>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</si>
  <si>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</si>
  <si>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</si>
  <si>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</si>
  <si>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</si>
  <si>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</si>
  <si>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</si>
  <si>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</si>
  <si>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</si>
  <si>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</si>
  <si>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</si>
  <si>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</si>
  <si>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</si>
  <si>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</si>
  <si>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</si>
  <si>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</si>
  <si>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</si>
  <si>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</si>
  <si>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</si>
  <si>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</si>
  <si>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</si>
  <si>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</si>
  <si>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</si>
  <si>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</si>
  <si>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</si>
  <si>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</si>
  <si>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</si>
  <si>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</si>
  <si>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</si>
  <si>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</si>
  <si>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</si>
  <si>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</si>
  <si>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</si>
  <si>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</si>
  <si>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</si>
  <si>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</si>
  <si>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</si>
  <si>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</si>
  <si>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</si>
  <si>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</si>
  <si>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</si>
  <si>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</si>
  <si>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</si>
  <si>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</si>
  <si>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</si>
  <si>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</si>
  <si>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</si>
  <si>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</si>
  <si>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</si>
  <si>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</si>
  <si>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</si>
  <si>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</si>
  <si>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</si>
  <si>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</si>
  <si>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</si>
  <si>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</si>
  <si>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</si>
  <si>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</si>
  <si>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</si>
  <si>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</si>
  <si>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</si>
  <si>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</si>
  <si>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</si>
  <si>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</si>
  <si>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</si>
  <si>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</si>
  <si>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</si>
  <si>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</si>
  <si>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</si>
  <si>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</si>
  <si>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</si>
  <si>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</si>
  <si>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</si>
  <si>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</si>
  <si>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</si>
  <si>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</si>
  <si>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</si>
  <si>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</si>
  <si>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</si>
  <si>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</si>
  <si>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</si>
  <si>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</si>
  <si>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</si>
  <si>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</si>
  <si>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</si>
  <si>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</si>
  <si>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</si>
  <si>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</si>
  <si>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</si>
  <si>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</si>
  <si>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</si>
  <si>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</si>
  <si>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</si>
  <si>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</si>
  <si>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</si>
  <si>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</si>
  <si>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</si>
  <si>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</si>
  <si>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</si>
  <si>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</si>
  <si>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</si>
  <si>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</si>
  <si>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</si>
  <si>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</si>
  <si>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</si>
  <si>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</si>
  <si>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</si>
  <si>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</si>
  <si>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</si>
  <si>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</si>
  <si>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</si>
  <si>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</si>
  <si>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</si>
  <si>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</si>
  <si>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</si>
  <si>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</si>
  <si>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</si>
  <si>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</si>
  <si>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</si>
  <si>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</si>
  <si>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</si>
  <si>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</si>
  <si>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</si>
  <si>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</si>
  <si>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</si>
  <si>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</si>
  <si>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</si>
  <si>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</si>
  <si>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</si>
  <si>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</si>
  <si>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</si>
  <si>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</si>
  <si>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</si>
  <si>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</si>
  <si>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</si>
  <si>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</si>
  <si>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</si>
  <si>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</si>
  <si>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</si>
  <si>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</si>
  <si>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</si>
  <si>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</si>
  <si>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</si>
  <si>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</si>
  <si>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</si>
  <si>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</si>
  <si>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</si>
  <si>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</si>
  <si>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</si>
  <si>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</si>
  <si>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</si>
  <si>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</si>
  <si>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</si>
  <si>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</si>
  <si>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</si>
  <si>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</si>
  <si>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</si>
  <si>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</si>
  <si>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</si>
  <si>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</si>
  <si>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</si>
  <si>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</si>
  <si>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</si>
  <si>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</si>
  <si>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</si>
  <si>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</si>
  <si>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</si>
  <si>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</si>
  <si>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</si>
  <si>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</si>
  <si>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</si>
  <si>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</si>
  <si>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</si>
  <si>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</si>
  <si>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</si>
  <si>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</si>
  <si>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</si>
  <si>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</si>
  <si>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</si>
  <si>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</si>
  <si>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</si>
  <si>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</si>
  <si>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</si>
  <si>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</si>
  <si>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</si>
  <si>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</si>
  <si>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</si>
  <si>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</si>
  <si>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</si>
  <si>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</si>
  <si>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</si>
  <si>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</si>
  <si>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</si>
  <si>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</si>
  <si>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</si>
  <si>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</si>
  <si>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</si>
  <si>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</si>
  <si>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</si>
  <si>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</si>
  <si>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</si>
  <si>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</si>
  <si>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</si>
  <si>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</si>
  <si>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</si>
  <si>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</si>
  <si>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</si>
  <si>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</si>
  <si>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</si>
  <si>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</si>
  <si>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</si>
  <si>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</si>
  <si>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</si>
  <si>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</si>
  <si>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</si>
  <si>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</si>
  <si>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</si>
  <si>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</si>
  <si>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</si>
  <si>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</si>
  <si>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</si>
  <si>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</si>
  <si>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</si>
  <si>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</si>
  <si>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</si>
  <si>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</si>
  <si>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</si>
  <si>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</si>
  <si>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</si>
  <si>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</si>
  <si>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</si>
  <si>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</si>
  <si>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</si>
  <si>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</si>
  <si>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</si>
  <si>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</si>
  <si>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</si>
  <si>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</si>
  <si>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</si>
  <si>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</si>
  <si>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</si>
  <si>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</si>
  <si>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</si>
  <si>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</si>
  <si>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</si>
  <si>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</si>
  <si>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</si>
  <si>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</si>
  <si>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</si>
  <si>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</si>
  <si>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</si>
  <si>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</si>
  <si>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</si>
  <si>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</si>
  <si>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</si>
  <si>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</si>
  <si>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</si>
  <si>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</si>
  <si>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</si>
  <si>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</si>
  <si>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</si>
  <si>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</si>
  <si>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</si>
  <si>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</si>
  <si>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</si>
  <si>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</si>
  <si>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</si>
  <si>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</si>
  <si>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</si>
  <si>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</si>
  <si>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</si>
  <si>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</si>
  <si>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</si>
  <si>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</si>
  <si>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</si>
  <si>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</si>
  <si>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</si>
  <si>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</si>
  <si>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</si>
  <si>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</si>
  <si>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</si>
  <si>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</si>
  <si>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</si>
  <si>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</si>
  <si>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</si>
  <si>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</si>
  <si>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</si>
  <si>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</si>
  <si>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</si>
  <si>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</si>
  <si>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</si>
  <si>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</si>
  <si>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</si>
  <si>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</si>
  <si>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</si>
  <si>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</si>
  <si>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</si>
  <si>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</si>
  <si>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</si>
  <si>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</si>
  <si>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</si>
  <si>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</si>
  <si>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</si>
  <si>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</si>
  <si>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</si>
  <si>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</si>
  <si>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</si>
  <si>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</si>
  <si>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</si>
  <si>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</si>
  <si>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</si>
  <si>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</si>
  <si>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</si>
  <si>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</si>
  <si>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</si>
  <si>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</si>
  <si>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</si>
  <si>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</si>
  <si>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</si>
  <si>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</si>
  <si>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</si>
  <si>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</si>
  <si>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</si>
  <si>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</si>
  <si>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</si>
  <si>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</si>
  <si>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</si>
  <si>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</si>
  <si>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</si>
  <si>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</si>
  <si>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</si>
  <si>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</si>
  <si>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</si>
  <si>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</si>
  <si>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</si>
  <si>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</si>
  <si>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</si>
  <si>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</si>
  <si>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</si>
  <si>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</si>
  <si>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</si>
  <si>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</si>
  <si>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</si>
  <si>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</si>
  <si>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</si>
  <si>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</si>
  <si>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</si>
  <si>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</si>
  <si>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</si>
  <si>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</si>
  <si>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</si>
  <si>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</si>
  <si>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</si>
  <si>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</si>
  <si>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</si>
  <si>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</si>
  <si>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</si>
  <si>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</si>
  <si>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</si>
  <si>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</si>
  <si>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</si>
  <si>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</si>
  <si>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</si>
  <si>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</si>
  <si>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</si>
  <si>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</si>
  <si>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</si>
  <si>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</si>
  <si>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</si>
  <si>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</si>
  <si>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</si>
  <si>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</si>
  <si>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</si>
  <si>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</si>
  <si>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</si>
  <si>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</si>
  <si>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</si>
  <si>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</si>
  <si>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</si>
  <si>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</si>
  <si>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</si>
  <si>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</si>
  <si>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</si>
  <si>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</si>
  <si>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</si>
  <si>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</si>
  <si>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</si>
  <si>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</si>
  <si>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</si>
  <si>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</si>
  <si>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</si>
  <si>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</si>
  <si>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</si>
  <si>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</si>
  <si>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</si>
  <si>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</si>
  <si>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</si>
  <si>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</si>
  <si>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</si>
  <si>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</si>
  <si>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</si>
  <si>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</si>
  <si>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</si>
  <si>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</si>
  <si>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</si>
  <si>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</si>
  <si>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</si>
  <si>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</si>
  <si>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</si>
  <si>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</si>
  <si>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</si>
  <si>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</si>
  <si>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</si>
  <si>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</si>
  <si>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</si>
  <si>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</si>
  <si>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</si>
  <si>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</si>
  <si>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</si>
  <si>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</si>
  <si>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</si>
  <si>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</si>
  <si>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</si>
  <si>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</si>
  <si>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</si>
  <si>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</si>
  <si>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</si>
  <si>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</si>
  <si>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</si>
  <si>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</si>
  <si>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</si>
  <si>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</si>
  <si>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</si>
  <si>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</si>
  <si>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</si>
  <si>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</si>
  <si>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</si>
  <si>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</si>
  <si>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</si>
  <si>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</si>
  <si>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</si>
  <si>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</si>
  <si>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</si>
  <si>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</si>
  <si>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</si>
  <si>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</si>
  <si>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</si>
  <si>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</si>
  <si>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</si>
  <si>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</si>
  <si>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</si>
  <si>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</si>
  <si>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</si>
  <si>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</si>
  <si>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</si>
  <si>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</si>
  <si>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</si>
  <si>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</si>
  <si>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</si>
  <si>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</si>
  <si>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</si>
  <si>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</si>
  <si>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</si>
  <si>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</si>
  <si>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</si>
  <si>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</si>
  <si>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</si>
  <si>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</si>
  <si>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</si>
  <si>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</si>
  <si>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</si>
  <si>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</si>
  <si>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</si>
  <si>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</si>
  <si>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</si>
  <si>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</si>
  <si>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</si>
  <si>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</si>
  <si>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</si>
  <si>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</si>
  <si>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</si>
  <si>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</si>
  <si>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</si>
  <si>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</si>
  <si>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</si>
  <si>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</si>
  <si>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</si>
  <si>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</si>
  <si>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</si>
  <si>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</si>
  <si>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</si>
  <si>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</si>
  <si>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</si>
  <si>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</si>
  <si>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</si>
  <si>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</si>
  <si>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</si>
  <si>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</si>
  <si>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</si>
  <si>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</si>
  <si>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</si>
  <si>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</si>
  <si>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</si>
  <si>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</si>
  <si>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</si>
  <si>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</si>
  <si>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</si>
  <si>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</si>
  <si>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</si>
  <si>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</si>
  <si>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</si>
  <si>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</si>
  <si>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</si>
  <si>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</si>
  <si>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</si>
  <si>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</si>
  <si>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</si>
  <si>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</si>
  <si>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</si>
  <si>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</si>
  <si>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</si>
  <si>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</si>
  <si>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</si>
  <si>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</si>
  <si>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</si>
  <si>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</si>
  <si>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</si>
  <si>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</si>
  <si>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</si>
  <si>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</si>
  <si>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</si>
  <si>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</si>
  <si>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</si>
  <si>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</si>
  <si>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</si>
  <si>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</si>
  <si>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</si>
  <si>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</si>
  <si>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</si>
  <si>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</si>
  <si>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</si>
  <si>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</si>
  <si>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</si>
  <si>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</si>
  <si>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</si>
  <si>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</si>
  <si>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</si>
  <si>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</si>
  <si>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</si>
  <si>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</si>
  <si>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</si>
  <si>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</si>
  <si>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</si>
  <si>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</si>
  <si>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</si>
  <si>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</si>
  <si>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</si>
  <si>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</si>
  <si>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</si>
  <si>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</si>
  <si>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</si>
  <si>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</si>
  <si>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</si>
  <si>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</si>
  <si>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</si>
  <si>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</si>
  <si>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</si>
  <si>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</si>
  <si>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</si>
  <si>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</si>
  <si>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</si>
  <si>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</si>
  <si>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</si>
  <si>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</si>
  <si>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</si>
  <si>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</si>
  <si>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</si>
  <si>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</si>
  <si>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</si>
  <si>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</si>
  <si>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</si>
  <si>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</si>
  <si>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</si>
  <si>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</si>
  <si>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</si>
  <si>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</si>
  <si>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</si>
  <si>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</si>
  <si>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</si>
  <si>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</si>
  <si>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</si>
  <si>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</si>
  <si>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</si>
  <si>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</si>
  <si>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</si>
  <si>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</si>
  <si>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</si>
  <si>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</si>
  <si>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</si>
  <si>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</si>
  <si>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</si>
  <si>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</si>
  <si>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</si>
  <si>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</si>
  <si>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</si>
  <si>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</si>
  <si>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</si>
  <si>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</si>
  <si>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</si>
  <si>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</si>
  <si>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</si>
  <si>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</si>
  <si>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</si>
  <si>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</si>
  <si>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</si>
  <si>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</si>
  <si>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</si>
  <si>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</si>
  <si>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</si>
  <si>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</si>
  <si>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</si>
  <si>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</si>
  <si>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</si>
  <si>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</si>
  <si>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</si>
  <si>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</si>
  <si>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</si>
  <si>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</si>
  <si>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</si>
  <si>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</si>
  <si>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</si>
  <si>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</si>
  <si>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</si>
  <si>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</si>
  <si>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</si>
  <si>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</si>
  <si>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</si>
  <si>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</si>
  <si>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</si>
  <si>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</si>
  <si>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</si>
  <si>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</si>
  <si>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</si>
  <si>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</si>
  <si>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</si>
  <si>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</si>
  <si>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</si>
  <si>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</si>
  <si>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</si>
  <si>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</si>
  <si>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</si>
  <si>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</si>
  <si>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</si>
  <si>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</si>
  <si>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</si>
  <si>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</si>
  <si>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</si>
  <si>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</si>
  <si>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</si>
  <si>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</si>
  <si>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</si>
  <si>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</si>
  <si>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</si>
  <si>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</si>
  <si>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</si>
  <si>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</si>
  <si>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</si>
  <si>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</si>
  <si>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</si>
  <si>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</si>
  <si>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</si>
  <si>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</si>
  <si>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</si>
  <si>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</si>
  <si>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</si>
  <si>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</si>
  <si>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</si>
  <si>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</si>
  <si>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</si>
  <si>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</si>
  <si>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</si>
  <si>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</si>
  <si>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</si>
  <si>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</si>
  <si>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</si>
  <si>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</si>
  <si>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</si>
  <si>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</si>
  <si>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</si>
  <si>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</si>
  <si>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</si>
  <si>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</si>
  <si>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</si>
  <si>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</si>
  <si>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</si>
  <si>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</si>
  <si>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</si>
  <si>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</si>
  <si>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</si>
  <si>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</si>
  <si>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</si>
  <si>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</si>
  <si>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</si>
  <si>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</si>
  <si>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</si>
  <si>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</si>
  <si>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</si>
  <si>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</si>
  <si>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</si>
  <si>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</si>
  <si>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</si>
  <si>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</si>
  <si>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</si>
  <si>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</si>
  <si>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</si>
  <si>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</si>
  <si>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</si>
  <si>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</si>
  <si>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</si>
  <si>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</si>
  <si>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</si>
  <si>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</si>
  <si>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</si>
  <si>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</si>
  <si>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</si>
  <si>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</si>
  <si>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</si>
  <si>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</si>
  <si>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</si>
  <si>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</si>
  <si>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</si>
  <si>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</si>
  <si>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</si>
  <si>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</si>
  <si>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</si>
  <si>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</si>
  <si>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</si>
  <si>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</si>
  <si>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</si>
  <si>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</si>
  <si>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</si>
  <si>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</si>
  <si>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</si>
  <si>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</si>
  <si>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</si>
  <si>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</si>
  <si>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</si>
  <si>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</si>
  <si>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</si>
  <si>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</si>
  <si>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</si>
  <si>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</si>
  <si>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</si>
  <si>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</si>
  <si>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</si>
  <si>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</si>
  <si>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</si>
  <si>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</si>
  <si>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</si>
  <si>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</si>
  <si>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</si>
  <si>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</si>
  <si>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</si>
  <si>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</si>
  <si>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</si>
  <si>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</si>
  <si>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</si>
  <si>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</si>
  <si>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</si>
  <si>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</si>
  <si>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</si>
  <si>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</si>
  <si>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</si>
  <si>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</si>
  <si>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</si>
  <si>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</si>
  <si>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</si>
  <si>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</si>
  <si>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</si>
  <si>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</si>
  <si>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</si>
  <si>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</si>
  <si>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</si>
  <si>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</si>
  <si>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</si>
  <si>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</si>
  <si>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</si>
  <si>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</si>
  <si>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</si>
  <si>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</si>
  <si>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</si>
  <si>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</si>
  <si>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</si>
  <si>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</si>
  <si>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</si>
  <si>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</si>
  <si>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</si>
  <si>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</si>
  <si>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</si>
  <si>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</si>
  <si>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</si>
  <si>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</si>
  <si>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</si>
  <si>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</si>
  <si>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</si>
  <si>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</si>
  <si>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</si>
  <si>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</si>
  <si>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</si>
  <si>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</si>
  <si>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</si>
  <si>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</si>
  <si>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</si>
  <si>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</si>
  <si>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</si>
  <si>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</si>
  <si>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</si>
  <si>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</si>
  <si>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</si>
  <si>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</si>
  <si>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</si>
  <si>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</si>
  <si>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</si>
  <si>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</si>
  <si>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</si>
  <si>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</si>
  <si>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</si>
  <si>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</si>
  <si>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</si>
  <si>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</si>
  <si>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</si>
  <si>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</si>
  <si>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</si>
  <si>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</si>
  <si>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</si>
  <si>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</si>
  <si>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</si>
  <si>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</si>
  <si>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</si>
  <si>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</si>
  <si>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</si>
  <si>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</si>
  <si>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</si>
  <si>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</si>
  <si>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</si>
  <si>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</si>
  <si>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</si>
  <si>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</si>
  <si>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</si>
  <si>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</si>
  <si>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</si>
  <si>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</si>
  <si>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</si>
  <si>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</si>
  <si>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</si>
  <si>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</si>
  <si>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</si>
  <si>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</si>
  <si>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</si>
  <si>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</si>
  <si>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</si>
  <si>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</si>
  <si>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</si>
  <si>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</si>
  <si>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</si>
  <si>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</si>
  <si>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</si>
  <si>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</si>
  <si>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</si>
  <si>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</si>
  <si>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</si>
  <si>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</si>
  <si>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</si>
  <si>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</si>
  <si>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</si>
  <si>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</si>
  <si>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</si>
  <si>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</si>
  <si>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</si>
  <si>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</si>
  <si>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</si>
  <si>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</si>
  <si>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</si>
  <si>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</si>
  <si>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</si>
  <si>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</si>
  <si>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</si>
  <si>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</si>
  <si>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</si>
  <si>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</si>
  <si>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</si>
  <si>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</si>
  <si>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</si>
  <si>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</si>
  <si>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</si>
  <si>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</si>
  <si>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</si>
  <si>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</si>
  <si>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</si>
  <si>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</si>
  <si>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</si>
  <si>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</si>
  <si>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</si>
  <si>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</si>
  <si>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</si>
  <si>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</si>
  <si>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</si>
  <si>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</si>
  <si>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</si>
  <si>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</si>
  <si>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</si>
  <si>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</si>
  <si>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</si>
  <si>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</si>
  <si>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</si>
  <si>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</si>
  <si>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</si>
  <si>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</si>
  <si>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</si>
  <si>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</si>
  <si>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</si>
  <si>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</si>
  <si>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</si>
  <si>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</si>
  <si>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</si>
  <si>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</si>
  <si>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</si>
  <si>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</si>
  <si>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</si>
  <si>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</si>
  <si>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</si>
  <si>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</si>
  <si>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</si>
  <si>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</si>
  <si>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</si>
  <si>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</si>
  <si>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</si>
  <si>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</si>
  <si>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</si>
  <si>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</si>
  <si>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</si>
  <si>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</si>
  <si>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</si>
  <si>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</si>
  <si>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</si>
  <si>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</si>
  <si>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</si>
  <si>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</si>
  <si>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</si>
  <si>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</si>
  <si>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</si>
  <si>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</si>
  <si>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</si>
  <si>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</si>
  <si>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</si>
  <si>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</si>
  <si>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</si>
  <si>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</si>
  <si>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</si>
  <si>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</si>
  <si>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</si>
  <si>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</si>
  <si>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</si>
  <si>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</si>
  <si>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</si>
  <si>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</si>
  <si>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</si>
  <si>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</si>
  <si>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</si>
  <si>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</si>
  <si>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</si>
  <si>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</si>
  <si>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</si>
  <si>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</si>
  <si>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</si>
  <si>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</si>
  <si>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</si>
  <si>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</si>
  <si>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</si>
  <si>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</si>
  <si>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</si>
  <si>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</si>
  <si>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</si>
  <si>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</si>
  <si>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</si>
  <si>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</si>
  <si>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</si>
  <si>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</si>
  <si>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</si>
  <si>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</si>
  <si>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</si>
  <si>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</si>
  <si>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</si>
  <si>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</si>
  <si>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</si>
  <si>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</si>
  <si>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</si>
  <si>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</si>
  <si>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</si>
  <si>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</si>
  <si>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</si>
  <si>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</si>
  <si>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</si>
  <si>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</si>
  <si>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</si>
  <si>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</si>
  <si>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</si>
  <si>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</si>
  <si>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</si>
  <si>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</si>
  <si>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</si>
  <si>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</si>
  <si>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</si>
  <si>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</si>
  <si>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</si>
  <si>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</si>
  <si>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</si>
  <si>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</si>
  <si>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</si>
  <si>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</si>
  <si>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</si>
  <si>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</si>
  <si>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</si>
  <si>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</si>
  <si>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</si>
  <si>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</si>
  <si>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</si>
  <si>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</si>
  <si>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</si>
  <si>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</si>
  <si>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</si>
  <si>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</si>
  <si>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</si>
  <si>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</si>
  <si>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</si>
  <si>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</si>
  <si>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</si>
  <si>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</si>
  <si>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</si>
  <si>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</si>
  <si>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</si>
  <si>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</si>
  <si>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</si>
  <si>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</si>
  <si>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</si>
  <si>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</si>
  <si>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</si>
  <si>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</si>
  <si>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</si>
  <si>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</si>
  <si>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</si>
  <si>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</si>
  <si>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</si>
  <si>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</si>
  <si>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</si>
  <si>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</si>
  <si>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</si>
  <si>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</si>
  <si>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</si>
  <si>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</si>
  <si>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</si>
  <si>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</si>
  <si>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</si>
  <si>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</si>
  <si>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</si>
  <si>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</si>
  <si>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</si>
  <si>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</si>
  <si>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</si>
  <si>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</si>
  <si>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</si>
  <si>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</si>
  <si>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</si>
  <si>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</si>
  <si>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</si>
  <si>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</si>
  <si>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</si>
  <si>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</si>
  <si>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</si>
  <si>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</si>
  <si>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</si>
  <si>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</si>
  <si>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</si>
  <si>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</si>
  <si>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</si>
  <si>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</si>
  <si>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</si>
  <si>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</si>
  <si>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</si>
  <si>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</si>
  <si>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</si>
  <si>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</si>
  <si>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</si>
  <si>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</si>
  <si>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</si>
  <si>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</si>
  <si>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</si>
  <si>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</si>
  <si>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</si>
  <si>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</si>
  <si>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</si>
  <si>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</si>
  <si>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</si>
  <si>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</si>
  <si>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</si>
  <si>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</si>
  <si>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</si>
  <si>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</si>
  <si>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</si>
  <si>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</si>
  <si>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</si>
  <si>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</si>
  <si>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</si>
  <si>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</si>
  <si>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</si>
  <si>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</si>
  <si>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</si>
  <si>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</si>
  <si>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</si>
  <si>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</si>
  <si>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</si>
  <si>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</si>
  <si>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</si>
  <si>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</si>
  <si>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</si>
  <si>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</si>
  <si>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</si>
  <si>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</si>
  <si>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</si>
  <si>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</si>
  <si>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</si>
  <si>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</si>
  <si>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</si>
  <si>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</si>
  <si>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</si>
  <si>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</si>
  <si>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</si>
  <si>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</si>
  <si>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</si>
  <si>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</si>
  <si>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</si>
  <si>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</si>
  <si>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</si>
  <si>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</si>
  <si>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</si>
  <si>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</si>
  <si>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</si>
  <si>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</si>
  <si>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</si>
  <si>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</si>
  <si>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</si>
  <si>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</si>
  <si>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</si>
  <si>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</si>
  <si>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</si>
  <si>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</si>
  <si>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</si>
  <si>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</si>
  <si>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</si>
  <si>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</si>
  <si>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</si>
  <si>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</si>
  <si>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</si>
  <si>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</si>
  <si>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</si>
  <si>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</si>
  <si>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</si>
  <si>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</si>
  <si>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</si>
  <si>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</si>
  <si>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</si>
  <si>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</si>
  <si>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</si>
  <si>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</si>
  <si>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</si>
  <si>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</si>
  <si>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</si>
  <si>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</si>
  <si>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</si>
  <si>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</si>
  <si>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</si>
  <si>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</si>
  <si>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</si>
  <si>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</si>
  <si>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</si>
  <si>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</si>
  <si>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</si>
  <si>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</si>
  <si>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</si>
  <si>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</si>
  <si>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</si>
  <si>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</si>
  <si>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</si>
  <si>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</si>
  <si>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</si>
  <si>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</si>
  <si>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</si>
  <si>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</si>
  <si>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</si>
  <si>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</si>
  <si>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</si>
  <si>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</si>
  <si>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</si>
  <si>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</si>
  <si>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</si>
  <si>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</si>
  <si>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</si>
  <si>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</si>
  <si>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</si>
  <si>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</si>
  <si>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</si>
  <si>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</si>
  <si>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</si>
  <si>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</si>
  <si>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</si>
  <si>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</si>
  <si>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</si>
  <si>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</si>
  <si>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</si>
  <si>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</si>
  <si>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</si>
  <si>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</si>
  <si>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</si>
  <si>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</si>
  <si>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</si>
  <si>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</si>
  <si>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</si>
  <si>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</si>
  <si>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</si>
  <si>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</si>
  <si>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</si>
  <si>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</si>
  <si>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</si>
  <si>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</si>
  <si>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</si>
  <si>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</si>
  <si>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</si>
  <si>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</si>
  <si>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</si>
  <si>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</si>
  <si>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</si>
  <si>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</si>
  <si>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</si>
  <si>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</si>
  <si>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</si>
  <si>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</si>
  <si>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</si>
  <si>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</si>
  <si>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</si>
  <si>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</si>
  <si>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</si>
  <si>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</si>
  <si>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</si>
  <si>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</si>
  <si>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</si>
  <si>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</si>
  <si>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</si>
  <si>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</si>
  <si>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</si>
  <si>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</si>
  <si>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</si>
  <si>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</si>
  <si>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</si>
  <si>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</si>
  <si>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</si>
  <si>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</si>
  <si>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</si>
  <si>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</si>
  <si>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</si>
  <si>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</si>
  <si>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</si>
  <si>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</si>
  <si>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</si>
  <si>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</si>
  <si>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</si>
  <si>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</si>
  <si>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</si>
  <si>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</si>
  <si>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</si>
  <si>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</si>
  <si>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</si>
  <si>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</si>
  <si>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</si>
  <si>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</si>
  <si>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</si>
  <si>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</si>
  <si>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</si>
  <si>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</si>
  <si>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</si>
  <si>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</si>
  <si>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</si>
  <si>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</si>
  <si>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</si>
  <si>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</si>
  <si>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</si>
  <si>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</si>
  <si>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</si>
  <si>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</si>
  <si>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</si>
  <si>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</si>
  <si>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</si>
  <si>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</si>
  <si>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</si>
  <si>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</si>
  <si>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</si>
  <si>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</si>
  <si>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</si>
  <si>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</si>
  <si>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</si>
  <si>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</si>
  <si>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</si>
  <si>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</si>
  <si>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</si>
  <si>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</si>
  <si>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</si>
  <si>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</si>
  <si>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</si>
  <si>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</si>
  <si>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</si>
  <si>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</si>
  <si>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</si>
  <si>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</si>
  <si>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</si>
  <si>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</si>
  <si>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</si>
  <si>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</si>
  <si>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</si>
  <si>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</si>
  <si>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</si>
  <si>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</si>
  <si>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</si>
  <si>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</si>
  <si>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</si>
  <si>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</si>
  <si>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</si>
  <si>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</si>
  <si>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</si>
  <si>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</si>
  <si>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</si>
  <si>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</si>
  <si>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</si>
  <si>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</si>
  <si>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</si>
  <si>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</si>
  <si>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</si>
  <si>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</si>
  <si>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</si>
  <si>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</si>
  <si>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</si>
  <si>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</si>
  <si>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</si>
  <si>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</si>
  <si>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</si>
  <si>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</si>
  <si>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</si>
  <si>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</si>
  <si>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</si>
  <si>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</si>
  <si>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</si>
  <si>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</si>
  <si>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</si>
  <si>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</si>
  <si>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</si>
  <si>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</si>
  <si>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</si>
  <si>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</si>
  <si>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</si>
  <si>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</si>
  <si>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</si>
  <si>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</si>
  <si>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</si>
  <si>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</si>
  <si>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</si>
  <si>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</si>
  <si>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</si>
  <si>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</si>
  <si>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</si>
  <si>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</si>
  <si>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</si>
  <si>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</si>
  <si>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</si>
  <si>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</si>
  <si>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</si>
  <si>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</si>
  <si>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</si>
  <si>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</si>
  <si>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</si>
  <si>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</si>
  <si>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</si>
  <si>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</si>
  <si>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</si>
  <si>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</si>
  <si>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</si>
  <si>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</si>
  <si>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</si>
  <si>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</si>
  <si>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</si>
  <si>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</si>
  <si>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</si>
  <si>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</si>
  <si>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</si>
  <si>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</si>
  <si>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</si>
  <si>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</si>
  <si>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</si>
  <si>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</si>
  <si>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</si>
  <si>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</si>
  <si>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</si>
  <si>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</si>
  <si>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</si>
  <si>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</si>
  <si>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</si>
  <si>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</si>
  <si>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</si>
  <si>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</si>
  <si>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</si>
  <si>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</si>
  <si>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</si>
  <si>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</si>
  <si>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</si>
  <si>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</si>
  <si>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</si>
  <si>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</si>
  <si>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</si>
  <si>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</si>
  <si>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</si>
  <si>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</si>
  <si>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</si>
  <si>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</si>
  <si>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</si>
  <si>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</si>
  <si>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</si>
  <si>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</si>
  <si>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</si>
  <si>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</si>
  <si>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</si>
  <si>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</si>
  <si>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</si>
  <si>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</si>
  <si>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</si>
  <si>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</si>
  <si>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</si>
  <si>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</si>
  <si>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</si>
  <si>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</si>
  <si>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</si>
  <si>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</si>
  <si>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</si>
  <si>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</si>
  <si>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</si>
  <si>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</si>
  <si>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</si>
  <si>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</si>
  <si>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</si>
  <si>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</si>
  <si>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</si>
  <si>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</si>
  <si>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</si>
  <si>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</si>
  <si>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</si>
  <si>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</si>
  <si>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</si>
  <si>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</si>
  <si>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</si>
  <si>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</si>
  <si>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</si>
  <si>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</si>
  <si>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</si>
  <si>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</si>
  <si>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</si>
  <si>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</si>
  <si>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</si>
  <si>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</si>
  <si>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</si>
  <si>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</si>
  <si>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</si>
  <si>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</si>
  <si>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</si>
  <si>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</si>
  <si>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</si>
  <si>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</si>
  <si>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</si>
  <si>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</si>
  <si>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</si>
  <si>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</si>
  <si>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</si>
  <si>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</si>
  <si>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</si>
  <si>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</si>
  <si>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</si>
  <si>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</si>
  <si>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</si>
  <si>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</si>
  <si>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</si>
  <si>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</si>
  <si>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</si>
  <si>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</si>
  <si>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</si>
  <si>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</si>
  <si>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</si>
  <si>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</si>
  <si>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</si>
  <si>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</si>
  <si>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</si>
  <si>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</si>
  <si>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</si>
  <si>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</si>
  <si>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</si>
  <si>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</si>
  <si>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</si>
  <si>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</si>
  <si>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</si>
  <si>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</si>
  <si>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</si>
  <si>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</si>
  <si>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</si>
  <si>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</si>
  <si>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</si>
  <si>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</si>
  <si>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</si>
  <si>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</si>
  <si>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</si>
  <si>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</si>
  <si>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</si>
  <si>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</si>
  <si>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</si>
  <si>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</si>
  <si>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</si>
  <si>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</si>
  <si>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</si>
  <si>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</si>
  <si>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</si>
  <si>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</si>
  <si>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</si>
  <si>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</si>
  <si>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</si>
  <si>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</si>
  <si>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</si>
  <si>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</si>
  <si>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</si>
  <si>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</si>
  <si>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</si>
  <si>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</si>
  <si>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</si>
  <si>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</si>
  <si>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</si>
  <si>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</si>
  <si>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</si>
  <si>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</si>
  <si>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</si>
  <si>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</si>
  <si>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</si>
  <si>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</si>
  <si>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</si>
  <si>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</si>
  <si>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</si>
  <si>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</si>
  <si>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</si>
  <si>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</si>
  <si>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</si>
  <si>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</si>
  <si>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</si>
  <si>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</si>
  <si>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</si>
  <si>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</si>
  <si>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</si>
  <si>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</si>
  <si>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</si>
  <si>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</si>
  <si>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</si>
  <si>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</si>
  <si>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</si>
  <si>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</si>
  <si>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</si>
  <si>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</si>
  <si>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</si>
  <si>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</si>
  <si>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</si>
  <si>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</si>
  <si>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</si>
  <si>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</si>
  <si>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</si>
  <si>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</si>
  <si>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</si>
  <si>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</si>
  <si>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</si>
  <si>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</si>
  <si>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</si>
  <si>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</si>
  <si>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</si>
  <si>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</si>
  <si>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</si>
  <si>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</si>
  <si>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</si>
  <si>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</si>
  <si>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</si>
  <si>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</si>
  <si>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</si>
  <si>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</si>
  <si>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</si>
  <si>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</si>
  <si>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</si>
  <si>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</si>
  <si>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</si>
  <si>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</si>
  <si>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</si>
  <si>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</si>
  <si>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</si>
  <si>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</si>
  <si>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</si>
  <si>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</si>
  <si>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</si>
  <si>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</si>
  <si>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</si>
  <si>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</si>
  <si>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</si>
  <si>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</si>
  <si>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</si>
  <si>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</si>
  <si>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</si>
  <si>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</si>
  <si>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</si>
  <si>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</si>
  <si>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</si>
  <si>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</si>
  <si>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</si>
  <si>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</si>
  <si>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</si>
  <si>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</si>
  <si>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</si>
  <si>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</si>
  <si>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</si>
  <si>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</si>
  <si>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</si>
  <si>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</si>
  <si>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</si>
  <si>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</si>
  <si>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</si>
  <si>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</si>
  <si>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</si>
  <si>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</si>
  <si>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</si>
  <si>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</si>
  <si>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</si>
  <si>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</si>
  <si>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</si>
  <si>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</si>
  <si>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</si>
  <si>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</si>
  <si>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</si>
  <si>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</si>
  <si>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</si>
  <si>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</si>
  <si>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</si>
  <si>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</si>
  <si>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</si>
  <si>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</si>
  <si>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</si>
  <si>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</si>
  <si>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</si>
  <si>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</si>
  <si>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</si>
  <si>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</si>
  <si>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</si>
  <si>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</si>
  <si>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</si>
  <si>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</si>
  <si>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</si>
  <si>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</si>
  <si>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</si>
  <si>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</si>
  <si>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</si>
  <si>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</si>
  <si>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</si>
  <si>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</si>
  <si>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</si>
  <si>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</si>
  <si>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</si>
  <si>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</si>
  <si>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</si>
  <si>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</si>
  <si>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</si>
  <si>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</si>
  <si>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</si>
  <si>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</si>
  <si>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</si>
  <si>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</si>
  <si>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</si>
  <si>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</si>
  <si>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</si>
  <si>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</si>
  <si>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</si>
  <si>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</si>
  <si>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</si>
  <si>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</si>
  <si>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</si>
  <si>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</si>
  <si>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</si>
  <si>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</si>
  <si>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</si>
  <si>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</si>
  <si>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</si>
  <si>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</si>
  <si>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</si>
  <si>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</si>
  <si>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</si>
  <si>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</si>
  <si>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</si>
  <si>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</si>
  <si>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</si>
  <si>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</si>
  <si>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</si>
  <si>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</si>
  <si>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</si>
  <si>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</si>
  <si>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</si>
  <si>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</si>
  <si>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</si>
  <si>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</si>
  <si>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</si>
  <si>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</si>
  <si>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</si>
  <si>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</si>
  <si>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</si>
  <si>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</si>
  <si>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</si>
  <si>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</si>
  <si>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</si>
  <si>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</si>
  <si>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</si>
  <si>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</si>
  <si>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</si>
  <si>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</si>
  <si>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</si>
  <si>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</si>
  <si>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</si>
  <si>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</si>
  <si>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</si>
  <si>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</si>
  <si>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</si>
  <si>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</si>
  <si>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</si>
  <si>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</si>
  <si>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</si>
  <si>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</si>
  <si>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</si>
  <si>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</si>
  <si>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</si>
  <si>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</si>
  <si>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</si>
  <si>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</si>
  <si>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</si>
  <si>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</si>
  <si>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</si>
  <si>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</si>
  <si>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</si>
  <si>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</si>
  <si>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</si>
  <si>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</si>
  <si>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</si>
  <si>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</si>
  <si>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</si>
  <si>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</si>
  <si>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</si>
  <si>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</si>
  <si>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</si>
  <si>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</si>
  <si>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</si>
  <si>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</si>
  <si>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</si>
  <si>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</si>
  <si>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</si>
  <si>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</si>
  <si>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</si>
  <si>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</si>
  <si>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</si>
  <si>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</si>
  <si>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</si>
  <si>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</si>
  <si>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</si>
  <si>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</si>
  <si>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</si>
  <si>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</si>
  <si>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</si>
  <si>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</si>
  <si>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</si>
  <si>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</si>
  <si>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</si>
  <si>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</si>
  <si>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</si>
  <si>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</si>
  <si>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</si>
  <si>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</si>
  <si>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</si>
  <si>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</si>
  <si>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</si>
  <si>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</si>
  <si>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</si>
  <si>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</si>
  <si>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</si>
  <si>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</si>
  <si>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</si>
  <si>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</si>
  <si>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</si>
  <si>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</si>
  <si>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</si>
  <si>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</si>
  <si>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</si>
  <si>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</si>
  <si>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</si>
  <si>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</si>
  <si>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</si>
  <si>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</si>
  <si>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</si>
  <si>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</si>
  <si>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</si>
  <si>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</si>
  <si>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</si>
  <si>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</si>
  <si>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</si>
  <si>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</si>
  <si>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</si>
  <si>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</si>
  <si>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</si>
  <si>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</si>
  <si>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</si>
  <si>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</si>
  <si>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</si>
  <si>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</si>
  <si>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</si>
  <si>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</si>
  <si>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</si>
  <si>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</si>
  <si>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</si>
  <si>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</si>
  <si>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</si>
  <si>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</si>
  <si>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</si>
  <si>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</si>
  <si>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</si>
  <si>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</si>
  <si>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</si>
  <si>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</si>
  <si>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</si>
  <si>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</si>
  <si>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</si>
  <si>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</si>
  <si>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</si>
  <si>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</si>
  <si>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</si>
  <si>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</si>
  <si>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</si>
  <si>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</si>
  <si>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</si>
  <si>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</si>
  <si>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</si>
  <si>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</si>
  <si>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</si>
  <si>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</si>
  <si>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</si>
  <si>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</si>
  <si>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</si>
  <si>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</si>
  <si>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</si>
  <si>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</si>
  <si>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</si>
  <si>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</si>
  <si>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</si>
  <si>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</si>
  <si>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</si>
  <si>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</si>
  <si>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</si>
  <si>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</si>
  <si>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</si>
  <si>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</si>
  <si>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</si>
  <si>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</si>
  <si>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</si>
  <si>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</si>
  <si>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</si>
  <si>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</si>
  <si>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</si>
  <si>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</si>
  <si>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</si>
  <si>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</si>
  <si>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</si>
  <si>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</si>
  <si>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</si>
  <si>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</si>
  <si>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</si>
  <si>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</si>
  <si>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</si>
  <si>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</si>
  <si>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</si>
  <si>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</si>
  <si>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</si>
  <si>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</si>
  <si>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</si>
  <si>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</si>
  <si>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</si>
  <si>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</si>
  <si>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</si>
  <si>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</si>
  <si>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</si>
  <si>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</si>
  <si>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</si>
  <si>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</si>
  <si>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</si>
  <si>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</si>
  <si>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</si>
  <si>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</si>
  <si>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</si>
  <si>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</si>
  <si>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</si>
  <si>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</si>
  <si>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</si>
  <si>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</si>
  <si>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</si>
  <si>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</si>
  <si>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</si>
  <si>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</si>
  <si>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</si>
  <si>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</si>
  <si>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</si>
  <si>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</si>
  <si>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</si>
  <si>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</si>
  <si>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</si>
  <si>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</si>
  <si>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</si>
  <si>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</si>
  <si>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</si>
  <si>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</si>
  <si>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</si>
  <si>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</si>
  <si>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</si>
  <si>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</si>
  <si>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</si>
  <si>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</si>
  <si>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</si>
  <si>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</si>
  <si>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</si>
  <si>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</si>
  <si>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</si>
  <si>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</si>
  <si>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</si>
  <si>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</si>
  <si>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</si>
  <si>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</si>
  <si>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</si>
  <si>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</si>
  <si>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</si>
  <si>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</si>
  <si>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</si>
  <si>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</si>
  <si>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</si>
  <si>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</si>
  <si>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</si>
  <si>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</si>
  <si>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</si>
  <si>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</si>
  <si>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</si>
  <si>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</si>
  <si>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</si>
  <si>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</si>
  <si>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</si>
  <si>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</si>
  <si>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</si>
  <si>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</si>
  <si>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</si>
  <si>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</si>
  <si>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</si>
  <si>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</si>
  <si>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</si>
  <si>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</si>
  <si>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</si>
  <si>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</si>
  <si>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</si>
  <si>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</si>
  <si>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</si>
  <si>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</si>
  <si>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</si>
  <si>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</si>
  <si>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</si>
  <si>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</si>
  <si>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</si>
  <si>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</si>
  <si>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</si>
  <si>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</si>
  <si>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</si>
  <si>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</si>
  <si>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</si>
  <si>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</si>
  <si>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</si>
  <si>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</si>
  <si>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</si>
  <si>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</si>
  <si>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</si>
  <si>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</si>
  <si>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</si>
  <si>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</si>
  <si>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</si>
  <si>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</si>
  <si>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</si>
  <si>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</si>
  <si>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</si>
  <si>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</si>
  <si>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</si>
  <si>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</si>
  <si>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</si>
  <si>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</si>
  <si>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</si>
  <si>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</si>
  <si>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</si>
  <si>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</si>
  <si>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</si>
  <si>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</si>
  <si>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</si>
  <si>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</si>
  <si>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</si>
  <si>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</si>
  <si>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</si>
  <si>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</si>
  <si>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</si>
  <si>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</si>
  <si>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</si>
  <si>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</si>
  <si>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</si>
  <si>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</si>
  <si>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</si>
  <si>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</si>
  <si>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</si>
  <si>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</si>
  <si>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</si>
  <si>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</si>
  <si>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</si>
  <si>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</si>
  <si>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</si>
  <si>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</si>
  <si>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</si>
  <si>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</si>
  <si>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</si>
  <si>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</si>
  <si>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</si>
  <si>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</si>
  <si>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</si>
  <si>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</si>
  <si>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</si>
  <si>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</si>
  <si>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</si>
  <si>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</si>
  <si>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</si>
  <si>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</si>
  <si>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</si>
  <si>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</si>
  <si>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</si>
  <si>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</si>
  <si>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</si>
  <si>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</si>
  <si>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</si>
  <si>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</si>
  <si>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</si>
  <si>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</si>
  <si>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</si>
  <si>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</si>
  <si>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</si>
  <si>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</si>
  <si>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</si>
  <si>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</si>
  <si>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</si>
  <si>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</si>
  <si>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</si>
  <si>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</si>
  <si>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</si>
  <si>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</si>
  <si>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</si>
  <si>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</si>
  <si>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</si>
  <si>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</si>
  <si>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</si>
  <si>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</si>
  <si>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</si>
  <si>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</si>
  <si>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</si>
  <si>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</si>
  <si>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</si>
  <si>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</si>
  <si>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</si>
  <si>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</si>
  <si>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</si>
  <si>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</si>
  <si>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</si>
  <si>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</si>
  <si>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</si>
  <si>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</si>
  <si>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</si>
  <si>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</si>
  <si>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</si>
  <si>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</si>
  <si>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</si>
  <si>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</si>
  <si>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</si>
  <si>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</si>
  <si>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</si>
  <si>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</si>
  <si>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</si>
  <si>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</si>
  <si>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</si>
  <si>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</si>
  <si>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</si>
  <si>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</si>
  <si>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</si>
  <si>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</si>
  <si>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</si>
  <si>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</si>
  <si>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</si>
  <si>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</si>
  <si>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</si>
  <si>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</si>
  <si>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</si>
  <si>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</si>
  <si>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</si>
  <si>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</si>
  <si>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</si>
  <si>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</si>
  <si>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</si>
  <si>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</si>
  <si>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</si>
  <si>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</si>
  <si>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</si>
  <si>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</si>
  <si>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</si>
  <si>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</si>
  <si>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</si>
  <si>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</si>
  <si>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</si>
  <si>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</si>
  <si>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</si>
  <si>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</si>
  <si>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</si>
  <si>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</si>
  <si>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</si>
  <si>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</si>
  <si>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</si>
  <si>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</si>
  <si>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</si>
  <si>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</si>
  <si>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</si>
  <si>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</si>
  <si>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</si>
  <si>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</si>
  <si>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</si>
  <si>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</si>
  <si>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</si>
  <si>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</si>
  <si>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</si>
  <si>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</si>
  <si>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</si>
  <si>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</si>
  <si>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</si>
  <si>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</si>
  <si>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</si>
  <si>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</si>
  <si>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</si>
  <si>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</si>
  <si>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</si>
  <si>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</si>
  <si>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</si>
  <si>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</si>
  <si>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</si>
  <si>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</si>
  <si>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</si>
  <si>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</si>
  <si>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</si>
  <si>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</si>
  <si>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</si>
  <si>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</si>
  <si>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</si>
  <si>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</si>
  <si>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</si>
  <si>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</si>
  <si>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</si>
  <si>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</si>
  <si>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</si>
  <si>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</si>
  <si>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</si>
  <si>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</si>
  <si>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</si>
  <si>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</si>
  <si>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</si>
  <si>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</si>
  <si>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</si>
  <si>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</si>
  <si>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</si>
  <si>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</si>
  <si>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</si>
  <si>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</si>
  <si>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</si>
  <si>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</si>
  <si>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</si>
  <si>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</si>
  <si>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</si>
  <si>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</si>
  <si>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</si>
  <si>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</si>
  <si>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</si>
  <si>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</si>
  <si>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</si>
  <si>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</si>
  <si>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</si>
  <si>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</si>
  <si>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</si>
  <si>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</si>
  <si>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</si>
  <si>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</si>
  <si>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</si>
  <si>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</si>
  <si>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</si>
  <si>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</si>
  <si>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</si>
  <si>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</si>
  <si>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</si>
  <si>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</si>
  <si>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</si>
  <si>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</si>
  <si>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</si>
  <si>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</si>
  <si>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</si>
  <si>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</si>
  <si>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</si>
  <si>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</si>
  <si>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</si>
  <si>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</si>
  <si>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</si>
  <si>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</si>
  <si>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</si>
  <si>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</si>
  <si>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</si>
  <si>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</si>
  <si>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</si>
  <si>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</si>
  <si>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</si>
  <si>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</si>
  <si>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</si>
  <si>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</si>
  <si>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</si>
  <si>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</si>
  <si>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</si>
  <si>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</si>
  <si>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</si>
  <si>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</si>
  <si>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</si>
  <si>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</si>
  <si>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</si>
  <si>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</si>
  <si>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</si>
  <si>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</si>
  <si>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</si>
  <si>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</si>
  <si>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</si>
  <si>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</si>
  <si>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</si>
  <si>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</si>
  <si>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</si>
  <si>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</si>
  <si>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</si>
  <si>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</si>
  <si>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</si>
  <si>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</si>
  <si>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</si>
  <si>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</si>
  <si>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</si>
  <si>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</si>
  <si>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</si>
  <si>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</si>
  <si>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</si>
  <si>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</si>
  <si>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</si>
  <si>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</si>
  <si>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</si>
  <si>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</si>
  <si>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</si>
  <si>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</si>
  <si>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</si>
  <si>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</si>
  <si>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</si>
  <si>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</si>
  <si>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</si>
  <si>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</si>
  <si>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</si>
  <si>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</si>
  <si>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</si>
  <si>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</si>
  <si>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</si>
  <si>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</si>
  <si>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</si>
  <si>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</si>
  <si>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</si>
  <si>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</si>
  <si>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</si>
  <si>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</si>
  <si>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</si>
  <si>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</si>
  <si>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</si>
  <si>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</si>
  <si>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</si>
  <si>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</si>
  <si>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</si>
  <si>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</si>
  <si>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</si>
  <si>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</si>
  <si>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</si>
  <si>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</si>
  <si>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</si>
  <si>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</si>
  <si>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</si>
  <si>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</si>
  <si>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</si>
  <si>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</si>
  <si>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</si>
  <si>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</si>
  <si>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</si>
  <si>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</si>
  <si>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</si>
  <si>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</si>
  <si>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</si>
  <si>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</si>
  <si>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</si>
  <si>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</si>
  <si>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</si>
  <si>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</si>
  <si>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</si>
  <si>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</si>
  <si>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</si>
  <si>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</si>
  <si>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</si>
  <si>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</si>
  <si>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</si>
  <si>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</si>
  <si>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</si>
  <si>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</si>
  <si>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</si>
  <si>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</si>
  <si>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</si>
  <si>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</si>
  <si>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</si>
  <si>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</si>
  <si>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</si>
  <si>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</si>
  <si>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</si>
  <si>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</si>
  <si>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</si>
  <si>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</si>
  <si>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</si>
  <si>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</si>
  <si>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</si>
  <si>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</si>
  <si>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</si>
  <si>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</si>
  <si>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</si>
  <si>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</si>
  <si>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</si>
  <si>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</si>
  <si>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</si>
  <si>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</si>
  <si>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</si>
  <si>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</si>
  <si>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</si>
  <si>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</si>
  <si>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</si>
  <si>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</si>
  <si>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</si>
  <si>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</si>
  <si>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</si>
  <si>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</si>
  <si>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</si>
  <si>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</si>
  <si>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</si>
  <si>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</si>
  <si>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</si>
  <si>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</si>
  <si>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</si>
  <si>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</si>
  <si>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</si>
  <si>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</si>
  <si>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</si>
  <si>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</si>
  <si>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</si>
  <si>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</si>
  <si>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</si>
  <si>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</si>
  <si>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</si>
  <si>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</si>
  <si>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</si>
  <si>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</si>
  <si>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</si>
  <si>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</si>
  <si>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</si>
  <si>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</si>
  <si>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</si>
  <si>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</si>
  <si>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</si>
  <si>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</si>
  <si>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</si>
  <si>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</si>
  <si>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</si>
  <si>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</si>
  <si>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</si>
  <si>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</si>
  <si>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</si>
  <si>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</si>
  <si>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</si>
  <si>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</si>
  <si>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</si>
  <si>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</si>
  <si>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</si>
  <si>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</si>
  <si>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</si>
  <si>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</si>
  <si>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</si>
  <si>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</si>
  <si>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</si>
  <si>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</si>
  <si>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</si>
  <si>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</si>
  <si>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</si>
  <si>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</si>
  <si>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</si>
  <si>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</si>
  <si>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</si>
  <si>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</si>
  <si>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</si>
  <si>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</si>
  <si>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</si>
  <si>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</si>
  <si>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</si>
  <si>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</si>
  <si>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</si>
  <si>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</si>
  <si>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</si>
  <si>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</si>
  <si>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</si>
  <si>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</si>
  <si>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</si>
  <si>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</si>
  <si>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</si>
  <si>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</si>
  <si>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</si>
  <si>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</si>
  <si>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</si>
  <si>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</si>
  <si>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</si>
  <si>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</si>
  <si>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</si>
  <si>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</si>
  <si>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</si>
  <si>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</si>
  <si>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</si>
  <si>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</si>
  <si>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</si>
  <si>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</si>
  <si>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</si>
  <si>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</si>
  <si>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</si>
  <si>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</si>
  <si>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</si>
  <si>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</si>
  <si>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</si>
  <si>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</si>
  <si>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</si>
  <si>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</si>
  <si>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</si>
  <si>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</si>
  <si>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</si>
  <si>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</si>
  <si>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</si>
  <si>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</si>
  <si>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</si>
  <si>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</si>
  <si>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</si>
  <si>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</si>
  <si>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</si>
  <si>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</si>
  <si>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</si>
  <si>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</si>
  <si>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</si>
  <si>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</si>
  <si>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</si>
  <si>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</si>
  <si>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</si>
  <si>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</si>
  <si>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</si>
  <si>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</si>
  <si>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</si>
  <si>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</si>
  <si>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</si>
  <si>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</si>
  <si>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</si>
  <si>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</si>
  <si>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</si>
  <si>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</si>
  <si>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</si>
  <si>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</si>
  <si>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</si>
  <si>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</si>
  <si>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</si>
  <si>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</si>
  <si>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</si>
  <si>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</si>
  <si>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</si>
  <si>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</si>
  <si>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</si>
  <si>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</si>
  <si>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</si>
  <si>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</si>
  <si>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</si>
  <si>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</si>
  <si>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</si>
  <si>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</si>
  <si>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</si>
  <si>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</si>
  <si>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</si>
  <si>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</si>
  <si>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</si>
  <si>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</si>
  <si>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</si>
  <si>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</si>
  <si>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</si>
  <si>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</si>
  <si>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</si>
  <si>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</si>
  <si>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</si>
  <si>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</si>
  <si>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</si>
  <si>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</si>
  <si>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</si>
  <si>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</si>
  <si>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</si>
  <si>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</si>
  <si>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</si>
  <si>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</si>
  <si>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</si>
  <si>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</si>
  <si>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</si>
  <si>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</si>
  <si>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</si>
  <si>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</si>
  <si>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</si>
  <si>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</si>
  <si>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</si>
  <si>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</si>
  <si>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</si>
  <si>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</si>
  <si>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</si>
  <si>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</si>
  <si>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</si>
  <si>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</si>
  <si>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</si>
  <si>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</si>
  <si>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</si>
  <si>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</si>
  <si>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</si>
  <si>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</si>
  <si>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</si>
  <si>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</si>
  <si>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</si>
  <si>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</si>
  <si>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</si>
  <si>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</si>
  <si>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</si>
  <si>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</si>
  <si>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</si>
  <si>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</si>
  <si>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</si>
  <si>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</si>
  <si>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</si>
  <si>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</si>
  <si>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</si>
  <si>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</si>
  <si>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</si>
  <si>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</si>
  <si>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</si>
  <si>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</si>
  <si>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</si>
  <si>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</si>
  <si>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</si>
  <si>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</si>
  <si>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</si>
  <si>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</si>
  <si>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</si>
  <si>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</si>
  <si>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</si>
  <si>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</si>
  <si>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</si>
  <si>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</si>
  <si>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</si>
  <si>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</si>
  <si>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</si>
  <si>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</si>
  <si>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</si>
  <si>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</si>
  <si>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</si>
  <si>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</si>
  <si>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</si>
  <si>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</si>
  <si>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</si>
  <si>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</si>
  <si>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</si>
  <si>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</si>
  <si>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</si>
  <si>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</si>
  <si>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</si>
  <si>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</si>
  <si>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</si>
  <si>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</si>
  <si>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</si>
  <si>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</si>
  <si>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</si>
  <si>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</si>
  <si>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</si>
  <si>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</si>
  <si>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</si>
  <si>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</si>
  <si>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</si>
  <si>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</si>
  <si>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</si>
  <si>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</si>
  <si>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</si>
  <si>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</si>
  <si>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</si>
  <si>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</si>
  <si>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</si>
  <si>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</si>
  <si>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</si>
  <si>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</si>
  <si>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</si>
  <si>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</si>
  <si>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</si>
  <si>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</si>
  <si>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</si>
  <si>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</si>
  <si>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</si>
  <si>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</si>
  <si>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</si>
  <si>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</si>
  <si>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</si>
  <si>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</si>
  <si>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</si>
  <si>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</si>
  <si>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</si>
  <si>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</si>
  <si>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</si>
  <si>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</si>
  <si>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</si>
  <si>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</si>
  <si>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</si>
  <si>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</si>
  <si>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</si>
  <si>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</si>
  <si>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</si>
  <si>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</si>
  <si>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</si>
  <si>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</si>
  <si>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</si>
  <si>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</si>
  <si>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</si>
  <si>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</si>
  <si>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</si>
  <si>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</si>
  <si>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</si>
  <si>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</si>
  <si>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</si>
  <si>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</si>
  <si>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</si>
  <si>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</si>
  <si>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</si>
  <si>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</si>
  <si>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</si>
  <si>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</si>
  <si>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</si>
  <si>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</si>
  <si>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</si>
  <si>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</si>
  <si>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</si>
  <si>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</si>
  <si>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</si>
  <si>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</si>
  <si>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</si>
  <si>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</si>
  <si>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</si>
  <si>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</si>
  <si>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</si>
  <si>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</si>
  <si>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</si>
  <si>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</si>
  <si>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</si>
  <si>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</si>
  <si>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</si>
  <si>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</si>
  <si>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</si>
  <si>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</si>
  <si>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</si>
  <si>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</si>
  <si>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</si>
  <si>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</si>
  <si>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</si>
  <si>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</si>
  <si>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</si>
  <si>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</si>
  <si>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</si>
  <si>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</si>
  <si>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</si>
  <si>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</si>
  <si>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</si>
  <si>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</si>
  <si>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</si>
  <si>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</si>
  <si>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</si>
  <si>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</si>
  <si>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</si>
  <si>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</si>
  <si>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</si>
  <si>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</si>
  <si>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</si>
  <si>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</si>
  <si>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</si>
  <si>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</si>
  <si>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</si>
  <si>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</si>
  <si>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</si>
  <si>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</si>
  <si>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</si>
  <si>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</si>
  <si>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</si>
  <si>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</si>
  <si>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</si>
  <si>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</si>
  <si>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</si>
  <si>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</si>
  <si>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</si>
  <si>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</si>
  <si>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</si>
  <si>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</si>
  <si>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</si>
  <si>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</si>
  <si>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</si>
  <si>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</si>
  <si>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</si>
  <si>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</si>
  <si>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</si>
  <si>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</si>
  <si>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</si>
  <si>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</si>
  <si>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</si>
  <si>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</si>
  <si>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</si>
  <si>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</si>
  <si>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</si>
  <si>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</si>
  <si>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</si>
  <si>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</si>
  <si>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</si>
  <si>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</si>
  <si>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</si>
  <si>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</si>
  <si>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</si>
  <si>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</si>
  <si>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</si>
  <si>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</si>
  <si>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</si>
  <si>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</si>
  <si>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</si>
  <si>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</si>
  <si>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</si>
  <si>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</si>
  <si>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</si>
  <si>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</si>
  <si>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</si>
  <si>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</si>
  <si>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</si>
  <si>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</si>
  <si>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</si>
  <si>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</si>
  <si>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</si>
  <si>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</si>
  <si>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</si>
  <si>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</si>
  <si>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</si>
  <si>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</si>
  <si>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</si>
  <si>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</si>
  <si>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</si>
  <si>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</si>
  <si>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</si>
  <si>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</si>
  <si>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</si>
  <si>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</si>
  <si>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</si>
  <si>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</si>
  <si>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</si>
  <si>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</si>
  <si>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</si>
  <si>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</si>
  <si>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</si>
  <si>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</si>
  <si>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</si>
  <si>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</si>
  <si>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</si>
  <si>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</si>
  <si>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</si>
  <si>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</si>
  <si>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</si>
  <si>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</si>
  <si>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</si>
  <si>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</si>
  <si>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</si>
  <si>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</si>
  <si>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</si>
  <si>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</si>
  <si>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</si>
  <si>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</si>
  <si>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</si>
  <si>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</si>
  <si>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</si>
  <si>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</si>
  <si>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</si>
  <si>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</si>
  <si>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</si>
  <si>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</si>
  <si>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</si>
  <si>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</si>
  <si>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</si>
  <si>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</si>
  <si>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</si>
  <si>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</si>
  <si>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</si>
  <si>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</si>
  <si>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</si>
  <si>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</si>
  <si>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</si>
  <si>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</si>
  <si>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</si>
  <si>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</si>
  <si>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</si>
  <si>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</si>
  <si>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</si>
  <si>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</si>
  <si>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</si>
  <si>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</si>
  <si>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</si>
  <si>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</si>
  <si>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</si>
  <si>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</si>
  <si>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</si>
  <si>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</si>
  <si>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</si>
  <si>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</si>
  <si>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</si>
  <si>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</si>
  <si>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</si>
  <si>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</si>
  <si>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</si>
  <si>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</si>
  <si>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</si>
  <si>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</si>
  <si>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</si>
  <si>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</si>
  <si>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</si>
  <si>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</si>
  <si>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</si>
  <si>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</si>
  <si>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</si>
  <si>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</si>
  <si>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</si>
  <si>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</si>
  <si>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</si>
  <si>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</si>
  <si>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</si>
  <si>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</si>
  <si>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</si>
  <si>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</si>
  <si>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</si>
  <si>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</si>
  <si>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</si>
  <si>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</si>
  <si>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</si>
  <si>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</si>
  <si>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</si>
  <si>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</si>
  <si>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</si>
  <si>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</si>
  <si>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</si>
  <si>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</si>
  <si>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</si>
  <si>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</si>
  <si>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</si>
  <si>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</si>
  <si>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</si>
  <si>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</si>
  <si>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</si>
  <si>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</si>
  <si>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</si>
  <si>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</si>
  <si>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</si>
  <si>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</si>
  <si>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</si>
  <si>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</si>
  <si>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</si>
  <si>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</si>
  <si>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</si>
  <si>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</si>
  <si>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</si>
  <si>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</si>
  <si>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</si>
  <si>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</si>
  <si>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</si>
  <si>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</si>
  <si>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</si>
  <si>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</si>
  <si>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</si>
  <si>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</si>
  <si>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</si>
  <si>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</si>
  <si>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</si>
  <si>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</si>
  <si>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</si>
  <si>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</si>
  <si>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</si>
  <si>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</si>
  <si>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</si>
  <si>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</si>
  <si>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</si>
  <si>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</si>
  <si>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</si>
  <si>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</si>
  <si>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</si>
  <si>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</si>
  <si>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</si>
  <si>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</si>
  <si>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</si>
  <si>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</si>
  <si>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</si>
  <si>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</si>
  <si>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</si>
  <si>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</si>
  <si>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</si>
  <si>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</si>
  <si>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</si>
  <si>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</si>
  <si>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</si>
  <si>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</si>
  <si>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</si>
  <si>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</si>
  <si>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</si>
  <si>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</si>
  <si>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</si>
  <si>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</si>
  <si>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</si>
  <si>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</si>
  <si>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</si>
  <si>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</si>
  <si>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</si>
  <si>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</si>
  <si>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</si>
  <si>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</si>
  <si>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</si>
  <si>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</si>
  <si>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</si>
  <si>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</si>
  <si>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</si>
  <si>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</si>
  <si>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</si>
  <si>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</si>
  <si>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</si>
  <si>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</si>
  <si>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</si>
  <si>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</si>
  <si>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</si>
  <si>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</si>
  <si>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</si>
  <si>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</si>
  <si>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</si>
  <si>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</si>
  <si>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</si>
  <si>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</si>
  <si>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</si>
  <si>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</si>
  <si>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</si>
  <si>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</si>
  <si>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</si>
  <si>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</si>
  <si>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</si>
  <si>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</si>
  <si>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</si>
  <si>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</si>
  <si>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</si>
  <si>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</si>
  <si>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</si>
  <si>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</si>
  <si>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</si>
  <si>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</si>
  <si>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</si>
  <si>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</si>
  <si>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</si>
  <si>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</si>
  <si>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</si>
  <si>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</si>
  <si>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</si>
  <si>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</si>
  <si>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</si>
  <si>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</si>
  <si>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</si>
  <si>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</si>
  <si>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</si>
  <si>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</si>
  <si>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</si>
  <si>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</si>
  <si>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</si>
  <si>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</si>
  <si>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</si>
  <si>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</si>
  <si>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</si>
  <si>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</si>
  <si>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</si>
  <si>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</si>
  <si>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</si>
  <si>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</si>
  <si>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</si>
  <si>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</si>
  <si>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</si>
  <si>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</si>
  <si>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</si>
  <si>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</si>
  <si>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</si>
  <si>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</si>
  <si>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</si>
  <si>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</si>
  <si>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</si>
  <si>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</si>
  <si>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</si>
  <si>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</si>
  <si>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</si>
  <si>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</si>
  <si>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</si>
  <si>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</si>
  <si>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</si>
  <si>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</si>
  <si>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</si>
  <si>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</si>
  <si>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</si>
  <si>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</si>
  <si>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</si>
  <si>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</si>
  <si>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</si>
  <si>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</si>
  <si>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</si>
  <si>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</si>
  <si>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</si>
  <si>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</si>
  <si>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</si>
  <si>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</si>
  <si>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</si>
  <si>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</si>
  <si>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</si>
  <si>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</si>
  <si>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</si>
  <si>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</si>
  <si>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</si>
  <si>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</si>
  <si>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</si>
  <si>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</si>
  <si>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</si>
  <si>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</si>
  <si>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</si>
  <si>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</si>
  <si>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</si>
  <si>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</si>
  <si>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</si>
  <si>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</si>
  <si>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</si>
  <si>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</si>
  <si>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</si>
  <si>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</si>
  <si>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</si>
  <si>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</si>
  <si>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</si>
  <si>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</si>
  <si>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</si>
  <si>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</si>
  <si>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</si>
  <si>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</si>
  <si>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</si>
  <si>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</si>
  <si>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</si>
  <si>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</si>
  <si>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</si>
  <si>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</si>
  <si>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</si>
  <si>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</si>
  <si>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</si>
  <si>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</si>
  <si>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</si>
  <si>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</si>
  <si>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</si>
  <si>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</si>
  <si>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</si>
  <si>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</si>
  <si>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</si>
  <si>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</si>
  <si>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</si>
  <si>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</si>
  <si>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</si>
  <si>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</si>
  <si>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</si>
  <si>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</si>
  <si>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</si>
  <si>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</si>
  <si>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</si>
  <si>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</si>
  <si>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</si>
  <si>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</si>
  <si>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</si>
  <si>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</si>
  <si>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</si>
  <si>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</si>
  <si>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</si>
  <si>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</si>
  <si>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</si>
  <si>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</si>
  <si>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</si>
  <si>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</si>
  <si>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</si>
  <si>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</si>
  <si>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</si>
  <si>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</si>
  <si>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</si>
  <si>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</si>
  <si>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</si>
  <si>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</si>
  <si>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</si>
  <si>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</si>
  <si>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</si>
  <si>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</si>
  <si>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</si>
  <si>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</si>
  <si>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</si>
  <si>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</si>
  <si>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</si>
  <si>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</si>
  <si>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</si>
  <si>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</si>
  <si>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</si>
  <si>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</si>
  <si>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</si>
  <si>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</si>
  <si>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</si>
  <si>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</si>
  <si>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</si>
  <si>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</si>
  <si>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</si>
  <si>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</si>
  <si>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</si>
  <si>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</si>
  <si>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</si>
  <si>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</si>
  <si>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</si>
  <si>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</si>
  <si>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</si>
  <si>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</si>
  <si>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</si>
  <si>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</si>
  <si>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</si>
  <si>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</si>
  <si>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</si>
  <si>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</si>
  <si>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</si>
  <si>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</si>
  <si>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</si>
  <si>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</si>
  <si>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</si>
  <si>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</si>
  <si>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</si>
  <si>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</si>
  <si>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</si>
  <si>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</si>
  <si>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</si>
  <si>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</si>
  <si>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</si>
  <si>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</si>
  <si>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</si>
  <si>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</si>
  <si>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</si>
  <si>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</si>
  <si>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</si>
  <si>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</si>
  <si>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</si>
  <si>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</si>
  <si>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</si>
  <si>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</si>
  <si>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</si>
  <si>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</si>
  <si>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</si>
  <si>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</si>
  <si>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</si>
  <si>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</si>
  <si>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</si>
  <si>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</si>
  <si>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</si>
  <si>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</si>
  <si>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</si>
  <si>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</si>
  <si>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</si>
  <si>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</si>
  <si>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</si>
  <si>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</si>
  <si>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</si>
  <si>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</si>
  <si>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</si>
  <si>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</si>
  <si>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</si>
  <si>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</si>
  <si>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</si>
  <si>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</si>
  <si>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</si>
  <si>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</si>
  <si>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</si>
  <si>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</si>
  <si>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</si>
  <si>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</si>
  <si>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</si>
  <si>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</si>
  <si>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</si>
  <si>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</si>
  <si>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</si>
  <si>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</si>
  <si>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</si>
  <si>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</si>
  <si>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</si>
  <si>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</si>
  <si>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</si>
  <si>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</si>
  <si>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</si>
  <si>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</si>
  <si>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</si>
  <si>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</si>
  <si>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</si>
  <si>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</si>
  <si>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</si>
  <si>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</si>
  <si>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</si>
  <si>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</si>
  <si>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</si>
  <si>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</si>
  <si>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</si>
  <si>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</si>
  <si>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</si>
  <si>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</si>
  <si>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</si>
  <si>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</si>
  <si>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</si>
  <si>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</si>
  <si>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</si>
  <si>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</si>
  <si>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</si>
  <si>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</si>
  <si>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</si>
  <si>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</si>
  <si>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</si>
  <si>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</si>
  <si>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</si>
  <si>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</si>
  <si>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</si>
  <si>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</si>
  <si>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</si>
  <si>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</si>
  <si>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</si>
  <si>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</si>
  <si>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</si>
  <si>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</si>
  <si>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</si>
  <si>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</si>
  <si>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</si>
  <si>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</si>
  <si>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</si>
  <si>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</si>
  <si>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</si>
  <si>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</si>
  <si>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</si>
  <si>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</si>
  <si>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</si>
  <si>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</si>
  <si>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</si>
  <si>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</si>
  <si>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</si>
  <si>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</si>
  <si>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</si>
  <si>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</si>
  <si>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</si>
  <si>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</si>
  <si>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</si>
  <si>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</si>
  <si>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</si>
  <si>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</si>
  <si>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</si>
  <si>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</si>
  <si>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</si>
  <si>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</si>
  <si>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</si>
  <si>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</si>
  <si>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</si>
  <si>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</si>
  <si>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</si>
  <si>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</si>
  <si>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</si>
  <si>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</si>
  <si>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</si>
  <si>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</si>
  <si>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</si>
  <si>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</si>
  <si>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</si>
  <si>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</si>
  <si>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</si>
  <si>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</si>
  <si>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</si>
  <si>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</si>
  <si>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</si>
  <si>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</si>
  <si>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</si>
  <si>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</si>
  <si>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</si>
  <si>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</si>
  <si>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</si>
  <si>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</si>
  <si>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</si>
  <si>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</si>
  <si>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</si>
  <si>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</si>
  <si>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</si>
  <si>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</si>
  <si>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</si>
  <si>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</si>
  <si>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</si>
  <si>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</si>
  <si>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</si>
  <si>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</si>
  <si>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</si>
  <si>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</si>
  <si>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</si>
  <si>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</si>
  <si>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</si>
  <si>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</si>
  <si>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</si>
  <si>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</si>
  <si>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</si>
  <si>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</si>
  <si>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</si>
  <si>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</si>
  <si>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</si>
  <si>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</si>
  <si>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</si>
  <si>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</si>
  <si>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</si>
  <si>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</si>
  <si>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</si>
  <si>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</si>
  <si>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</si>
  <si>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</si>
  <si>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</si>
  <si>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</si>
  <si>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</si>
  <si>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</si>
  <si>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</si>
  <si>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</si>
  <si>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</si>
  <si>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</si>
  <si>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</si>
  <si>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</si>
  <si>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</si>
  <si>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</si>
  <si>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</si>
  <si>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</si>
  <si>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</si>
  <si>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</si>
  <si>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</si>
  <si>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</si>
  <si>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</si>
  <si>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</si>
  <si>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</si>
  <si>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</si>
  <si>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</si>
  <si>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</si>
  <si>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</si>
  <si>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</si>
  <si>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</si>
  <si>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</si>
  <si>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</si>
  <si>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</si>
  <si>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</si>
  <si>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</si>
  <si>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</si>
  <si>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</si>
  <si>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</si>
  <si>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</si>
  <si>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</si>
  <si>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</si>
  <si>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</si>
  <si>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</si>
  <si>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</si>
  <si>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</si>
  <si>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</si>
  <si>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</si>
  <si>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</si>
  <si>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</si>
  <si>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</si>
  <si>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</si>
  <si>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</si>
  <si>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</si>
  <si>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</si>
  <si>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</si>
  <si>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</si>
  <si>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</si>
  <si>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</si>
  <si>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</si>
  <si>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</si>
  <si>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</si>
  <si>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</si>
  <si>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</si>
  <si>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</si>
  <si>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</si>
  <si>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</si>
  <si>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</si>
  <si>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</si>
  <si>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</si>
  <si>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</si>
  <si>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</si>
  <si>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</si>
  <si>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</si>
  <si>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</si>
  <si>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</si>
  <si>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</si>
  <si>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</si>
  <si>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</si>
  <si>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</si>
  <si>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</si>
  <si>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</si>
  <si>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</si>
  <si>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</si>
  <si>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</si>
  <si>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</si>
  <si>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</si>
  <si>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</si>
  <si>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</si>
  <si>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</si>
  <si>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</si>
  <si>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</si>
  <si>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</si>
  <si>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</si>
  <si>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</si>
  <si>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</si>
  <si>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</si>
  <si>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</si>
  <si>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</si>
  <si>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</si>
  <si>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</si>
  <si>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</si>
  <si>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</si>
  <si>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</si>
  <si>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</si>
  <si>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</si>
  <si>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</si>
  <si>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</si>
  <si>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</si>
  <si>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</si>
  <si>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</si>
  <si>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</si>
  <si>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</si>
  <si>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</si>
  <si>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</si>
  <si>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</si>
  <si>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</si>
  <si>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</si>
  <si>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</si>
  <si>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</si>
  <si>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</si>
  <si>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</si>
  <si>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</si>
  <si>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</si>
  <si>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</si>
  <si>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</si>
  <si>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</si>
  <si>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</si>
  <si>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</si>
  <si>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</si>
  <si>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</si>
  <si>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</si>
  <si>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</si>
  <si>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</si>
  <si>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</si>
  <si>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</si>
  <si>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</si>
  <si>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</si>
  <si>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</si>
  <si>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</si>
  <si>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</si>
  <si>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</si>
  <si>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</si>
  <si>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</si>
  <si>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</si>
  <si>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</si>
  <si>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</si>
  <si>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</si>
  <si>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</si>
  <si>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</si>
  <si>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</si>
  <si>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</si>
  <si>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</si>
  <si>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</si>
  <si>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</si>
  <si>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</si>
  <si>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</si>
  <si>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</si>
  <si>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</si>
  <si>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</si>
  <si>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</si>
  <si>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</si>
  <si>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</si>
  <si>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</si>
  <si>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</si>
  <si>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</si>
  <si>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</si>
  <si>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</si>
  <si>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</si>
  <si>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</si>
  <si>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</si>
  <si>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</si>
  <si>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</si>
  <si>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</si>
  <si>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</si>
  <si>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</si>
  <si>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</si>
  <si>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</si>
  <si>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</si>
  <si>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</si>
  <si>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</si>
  <si>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</si>
  <si>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</si>
  <si>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</si>
  <si>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</si>
  <si>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</si>
  <si>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</si>
  <si>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</si>
  <si>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</si>
  <si>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</si>
  <si>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</si>
  <si>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</si>
  <si>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</si>
  <si>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</si>
  <si>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</si>
  <si>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</si>
  <si>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</si>
  <si>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</si>
  <si>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</si>
  <si>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</si>
  <si>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</si>
  <si>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</si>
  <si>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</si>
  <si>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</si>
  <si>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</si>
  <si>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</si>
  <si>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</si>
  <si>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</si>
  <si>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</si>
  <si>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</si>
  <si>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</si>
  <si>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</si>
  <si>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</si>
  <si>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</si>
  <si>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</si>
  <si>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</si>
  <si>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</si>
  <si>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</si>
  <si>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</si>
  <si>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</si>
  <si>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</si>
  <si>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</si>
  <si>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</si>
  <si>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</si>
  <si>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</si>
  <si>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</si>
  <si>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</si>
  <si>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</si>
  <si>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</si>
  <si>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</si>
  <si>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</si>
  <si>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</si>
  <si>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</si>
  <si>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</si>
  <si>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</si>
  <si>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</si>
  <si>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</si>
  <si>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</si>
  <si>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</si>
  <si>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</si>
  <si>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</si>
  <si>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</si>
  <si>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</si>
  <si>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</si>
  <si>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</si>
  <si>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</si>
  <si>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</si>
  <si>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</si>
  <si>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</si>
  <si>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</si>
  <si>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</si>
  <si>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</si>
  <si>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</si>
  <si>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</si>
  <si>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</si>
  <si>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</si>
  <si>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</si>
  <si>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</si>
  <si>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</si>
  <si>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</si>
  <si>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</si>
  <si>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</si>
  <si>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</si>
  <si>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</si>
  <si>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</si>
  <si>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</si>
  <si>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</si>
  <si>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</si>
  <si>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</si>
  <si>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</si>
  <si>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</si>
  <si>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</si>
  <si>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</si>
  <si>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</si>
  <si>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</si>
  <si>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</si>
  <si>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</si>
  <si>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</si>
  <si>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</si>
  <si>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</si>
  <si>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</si>
  <si>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</si>
  <si>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</si>
  <si>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</si>
  <si>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</si>
  <si>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</si>
  <si>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</si>
  <si>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</si>
  <si>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</si>
  <si>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</si>
  <si>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</si>
  <si>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</si>
  <si>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</si>
  <si>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</si>
  <si>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</si>
  <si>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</si>
  <si>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</si>
  <si>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</si>
  <si>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</si>
  <si>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</si>
  <si>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</si>
  <si>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</si>
  <si>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</si>
  <si>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</si>
  <si>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</si>
  <si>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</si>
  <si>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</si>
  <si>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</si>
  <si>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</si>
  <si>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</si>
  <si>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</si>
  <si>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</si>
  <si>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</si>
  <si>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</si>
  <si>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</si>
  <si>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</si>
  <si>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</si>
  <si>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</si>
  <si>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</si>
  <si>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</si>
  <si>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</si>
  <si>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</si>
  <si>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</si>
  <si>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</si>
  <si>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</si>
  <si>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</si>
  <si>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</si>
  <si>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</si>
  <si>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</si>
  <si>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</si>
  <si>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</si>
  <si>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</si>
  <si>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</si>
  <si>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</si>
  <si>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</si>
  <si>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</si>
  <si>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</si>
  <si>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</si>
  <si>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</si>
  <si>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</si>
  <si>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</si>
  <si>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</si>
  <si>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</si>
  <si>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</si>
  <si>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</si>
  <si>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</si>
  <si>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</si>
  <si>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</si>
  <si>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</si>
  <si>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</si>
  <si>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</si>
  <si>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</si>
  <si>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</si>
  <si>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</si>
  <si>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</si>
  <si>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</si>
  <si>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</si>
  <si>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</si>
  <si>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</si>
  <si>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</si>
  <si>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</si>
  <si>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</si>
  <si>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</si>
  <si>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</si>
  <si>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</si>
  <si>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</si>
  <si>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</si>
  <si>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</si>
  <si>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</si>
  <si>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</si>
  <si>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</si>
  <si>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</si>
  <si>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</si>
  <si>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</si>
  <si>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</si>
  <si>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</si>
  <si>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</si>
  <si>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</si>
  <si>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</si>
  <si>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</si>
  <si>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</si>
  <si>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</si>
  <si>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</si>
  <si>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</si>
  <si>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</si>
  <si>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</si>
  <si>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</si>
  <si>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</si>
  <si>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</si>
  <si>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</si>
  <si>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</si>
  <si>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</si>
  <si>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</si>
  <si>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</si>
  <si>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</si>
  <si>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</si>
  <si>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</si>
  <si>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</si>
  <si>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</si>
  <si>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</si>
  <si>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</si>
  <si>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</si>
  <si>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</si>
  <si>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</si>
  <si>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</si>
  <si>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</si>
  <si>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</si>
  <si>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</si>
  <si>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</si>
  <si>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</si>
  <si>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</si>
  <si>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</si>
  <si>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</si>
  <si>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</si>
  <si>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</si>
  <si>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</si>
  <si>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</si>
  <si>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</si>
  <si>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</si>
  <si>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</si>
  <si>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</si>
  <si>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</si>
  <si>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</si>
  <si>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</si>
  <si>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</si>
  <si>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</si>
  <si>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</si>
  <si>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</si>
  <si>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</si>
  <si>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</si>
  <si>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</si>
  <si>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</si>
  <si>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</si>
  <si>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</si>
  <si>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</si>
  <si>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</si>
  <si>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</si>
  <si>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</si>
  <si>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</si>
  <si>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</si>
  <si>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</si>
  <si>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</si>
  <si>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</si>
  <si>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</si>
  <si>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</si>
  <si>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</si>
  <si>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</si>
  <si>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</si>
  <si>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</si>
  <si>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</si>
  <si>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</si>
  <si>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</si>
  <si>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</si>
  <si>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</si>
  <si>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</si>
  <si>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</si>
  <si>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</si>
  <si>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</si>
  <si>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</si>
  <si>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</si>
  <si>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</si>
  <si>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</si>
  <si>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</si>
  <si>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</si>
  <si>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</si>
  <si>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</si>
  <si>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</si>
  <si>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</si>
  <si>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</si>
  <si>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</si>
  <si>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</si>
  <si>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</si>
  <si>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</si>
  <si>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</si>
  <si>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</si>
  <si>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</si>
  <si>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</si>
  <si>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</si>
  <si>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</si>
  <si>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</si>
  <si>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</si>
  <si>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</si>
  <si>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</si>
  <si>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</si>
  <si>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</si>
  <si>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</si>
  <si>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</si>
  <si>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</si>
  <si>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</si>
  <si>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</si>
  <si>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</si>
  <si>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</si>
  <si>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</si>
  <si>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</si>
  <si>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</si>
  <si>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</si>
  <si>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</si>
  <si>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</si>
  <si>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</si>
  <si>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</si>
  <si>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</si>
  <si>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</si>
  <si>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</si>
  <si>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</si>
  <si>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</si>
  <si>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</si>
  <si>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</si>
  <si>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</si>
  <si>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</si>
  <si>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</si>
  <si>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</si>
  <si>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</si>
  <si>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</si>
  <si>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</si>
  <si>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</si>
  <si>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</si>
  <si>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</si>
  <si>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</si>
  <si>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</si>
  <si>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</si>
  <si>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</si>
  <si>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</si>
  <si>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</si>
  <si>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</si>
  <si>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</si>
  <si>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</si>
  <si>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</si>
  <si>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</si>
  <si>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</si>
  <si>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</si>
  <si>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</si>
  <si>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</si>
  <si>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</si>
  <si>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</si>
  <si>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</si>
  <si>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</si>
  <si>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</si>
  <si>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</si>
  <si>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</si>
  <si>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</si>
  <si>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</si>
  <si>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</si>
  <si>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</si>
  <si>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</si>
  <si>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</si>
  <si>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</si>
  <si>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</si>
  <si>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</si>
  <si>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</si>
  <si>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</si>
  <si>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</si>
  <si>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</si>
  <si>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</si>
  <si>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</si>
  <si>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</si>
  <si>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</si>
  <si>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</si>
  <si>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</si>
  <si>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</si>
  <si>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</si>
  <si>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</si>
  <si>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</si>
  <si>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</si>
  <si>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</si>
  <si>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</si>
  <si>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</si>
  <si>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</si>
  <si>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</si>
  <si>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</si>
  <si>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</si>
  <si>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</si>
  <si>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</si>
  <si>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</si>
  <si>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</si>
  <si>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</si>
  <si>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</si>
  <si>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</si>
  <si>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</si>
  <si>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</si>
  <si>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</si>
  <si>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</si>
  <si>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</si>
  <si>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</si>
  <si>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</si>
  <si>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</si>
  <si>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</si>
  <si>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</si>
  <si>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</si>
  <si>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</si>
  <si>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</si>
  <si>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</si>
  <si>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</si>
  <si>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</si>
  <si>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</si>
  <si>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</si>
  <si>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</si>
  <si>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</si>
  <si>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</si>
  <si>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</si>
  <si>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</si>
  <si>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</si>
  <si>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</si>
  <si>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</si>
  <si>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</si>
  <si>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</si>
  <si>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</si>
  <si>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</si>
  <si>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</si>
  <si>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</si>
  <si>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</si>
  <si>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</si>
  <si>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</si>
  <si>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</si>
  <si>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</si>
  <si>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</si>
  <si>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</si>
  <si>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</si>
  <si>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</si>
  <si>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</si>
  <si>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</si>
  <si>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</si>
  <si>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</si>
  <si>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</si>
  <si>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</si>
  <si>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</si>
  <si>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</si>
  <si>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</si>
  <si>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</si>
  <si>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</si>
  <si>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</si>
  <si>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</si>
  <si>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</si>
  <si>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</si>
  <si>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</si>
  <si>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</si>
  <si>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</si>
  <si>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</si>
  <si>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</si>
  <si>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</si>
  <si>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</si>
  <si>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</si>
  <si>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</si>
  <si>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</si>
  <si>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</si>
  <si>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</si>
  <si>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</si>
  <si>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</si>
  <si>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</si>
  <si>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</si>
  <si>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</si>
  <si>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</si>
  <si>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</si>
  <si>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</si>
  <si>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</si>
  <si>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</si>
  <si>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</si>
  <si>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</si>
  <si>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</si>
  <si>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</si>
  <si>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</si>
  <si>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</si>
  <si>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</si>
  <si>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</si>
  <si>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</si>
  <si>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</si>
  <si>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</si>
  <si>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</si>
  <si>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</si>
  <si>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</si>
  <si>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</si>
  <si>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</si>
  <si>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</si>
  <si>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</si>
  <si>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</si>
  <si>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</si>
  <si>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</si>
  <si>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</si>
  <si>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</si>
  <si>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</si>
  <si>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</si>
  <si>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</si>
  <si>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</si>
  <si>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</si>
  <si>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</si>
  <si>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</si>
  <si>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</si>
  <si>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</si>
  <si>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</si>
  <si>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</si>
  <si>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</si>
  <si>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</si>
  <si>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</si>
  <si>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</si>
  <si>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</si>
  <si>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</si>
  <si>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</si>
  <si>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</si>
  <si>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</si>
  <si>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</si>
  <si>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</si>
  <si>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</si>
  <si>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</si>
  <si>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</si>
  <si>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</si>
  <si>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</si>
  <si>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</si>
  <si>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</si>
  <si>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</si>
  <si>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</si>
  <si>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</si>
  <si>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</si>
  <si>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</si>
  <si>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</si>
  <si>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</si>
  <si>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</si>
  <si>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</si>
  <si>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</si>
  <si>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</si>
  <si>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</si>
  <si>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</si>
  <si>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</si>
  <si>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</si>
  <si>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</si>
  <si>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</si>
  <si>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</si>
  <si>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</si>
  <si>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</si>
  <si>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</si>
  <si>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</si>
  <si>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</si>
  <si>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</si>
  <si>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</si>
  <si>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</si>
  <si>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</si>
  <si>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</si>
  <si>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</si>
  <si>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</si>
  <si>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</si>
  <si>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</si>
  <si>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</si>
  <si>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</si>
  <si>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</si>
  <si>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</si>
  <si>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</si>
  <si>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</si>
  <si>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</si>
  <si>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</si>
  <si>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</si>
  <si>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</si>
  <si>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</si>
  <si>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</si>
  <si>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</si>
  <si>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</si>
  <si>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</si>
  <si>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</si>
  <si>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</si>
  <si>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</si>
  <si>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</si>
  <si>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</si>
  <si>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</si>
  <si>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</si>
  <si>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</si>
  <si>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</si>
  <si>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</si>
  <si>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</si>
  <si>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</si>
  <si>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</si>
  <si>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</si>
  <si>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</si>
  <si>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</si>
  <si>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</si>
  <si>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</si>
  <si>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</si>
  <si>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</si>
  <si>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</si>
  <si>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</si>
  <si>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</si>
  <si>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</si>
  <si>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</si>
  <si>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</si>
  <si>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</si>
  <si>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</si>
  <si>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</si>
  <si>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</si>
  <si>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</si>
  <si>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</si>
  <si>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</si>
  <si>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</si>
  <si>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</si>
  <si>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</si>
  <si>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</si>
  <si>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</si>
  <si>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</si>
  <si>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</si>
  <si>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</si>
  <si>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</si>
  <si>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</si>
  <si>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</si>
  <si>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</si>
  <si>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</si>
  <si>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</si>
  <si>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</si>
  <si>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</si>
  <si>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</si>
  <si>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</si>
  <si>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</si>
  <si>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</si>
  <si>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</si>
  <si>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</si>
  <si>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</si>
  <si>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</si>
  <si>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</si>
  <si>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</si>
  <si>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</si>
  <si>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</si>
  <si>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</si>
  <si>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</si>
  <si>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</si>
  <si>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</si>
  <si>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</si>
  <si>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</si>
  <si>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</si>
  <si>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</si>
  <si>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</si>
  <si>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</si>
  <si>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</si>
  <si>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</si>
  <si>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</si>
  <si>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</si>
  <si>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</si>
  <si>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</si>
  <si>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</si>
  <si>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</si>
  <si>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</si>
  <si>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</si>
  <si>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</si>
  <si>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</si>
  <si>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</si>
  <si>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</si>
  <si>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</si>
  <si>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</si>
  <si>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</si>
  <si>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</si>
  <si>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</si>
  <si>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</si>
  <si>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</si>
  <si>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</si>
  <si>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</si>
  <si>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</si>
  <si>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</si>
  <si>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</si>
  <si>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</si>
  <si>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</si>
  <si>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</si>
  <si>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</si>
  <si>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</si>
  <si>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</si>
  <si>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</si>
  <si>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</si>
  <si>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</si>
  <si>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</si>
  <si>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</si>
  <si>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</si>
  <si>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</si>
  <si>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</si>
  <si>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</si>
  <si>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</si>
  <si>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</si>
  <si>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</si>
  <si>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</si>
  <si>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</si>
  <si>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</si>
  <si>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</si>
  <si>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</si>
  <si>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</si>
  <si>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</si>
  <si>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</si>
  <si>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</si>
  <si>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</si>
  <si>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</si>
  <si>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</si>
  <si>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</si>
  <si>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</si>
  <si>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</si>
  <si>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</si>
  <si>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</si>
  <si>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</si>
  <si>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</si>
  <si>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</si>
  <si>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</si>
  <si>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</si>
  <si>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</si>
  <si>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</si>
  <si>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</si>
  <si>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</si>
  <si>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</si>
  <si>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</si>
  <si>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</si>
  <si>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</si>
  <si>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</si>
  <si>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</si>
  <si>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</si>
  <si>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</si>
  <si>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</si>
  <si>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</si>
  <si>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</si>
  <si>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</si>
  <si>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</si>
  <si>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</si>
  <si>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</si>
  <si>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</si>
  <si>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</si>
  <si>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</si>
  <si>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</si>
  <si>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</si>
  <si>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</si>
  <si>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</si>
  <si>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</si>
  <si>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</si>
  <si>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</si>
  <si>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</si>
  <si>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</si>
  <si>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</si>
  <si>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</si>
  <si>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</si>
  <si>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</si>
  <si>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</si>
  <si>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</si>
  <si>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</si>
  <si>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</si>
  <si>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</si>
  <si>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</si>
  <si>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</si>
  <si>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</si>
  <si>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</si>
  <si>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</si>
  <si>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</si>
  <si>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</si>
  <si>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</si>
  <si>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</si>
  <si>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</si>
  <si>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</si>
  <si>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</si>
  <si>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</si>
  <si>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</si>
  <si>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</si>
  <si>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</si>
  <si>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</si>
  <si>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</si>
  <si>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</si>
  <si>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</si>
  <si>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</si>
  <si>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</si>
  <si>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</si>
  <si>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</si>
  <si>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</si>
  <si>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</si>
  <si>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</si>
  <si>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</si>
  <si>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</si>
  <si>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</si>
  <si>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</si>
  <si>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</si>
  <si>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</si>
  <si>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</si>
  <si>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</si>
  <si>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</si>
  <si>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</si>
  <si>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</si>
  <si>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</si>
  <si>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</si>
  <si>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</si>
  <si>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</si>
  <si>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</si>
  <si>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</si>
  <si>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</si>
  <si>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</si>
  <si>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</si>
  <si>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</si>
  <si>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</si>
  <si>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</si>
  <si>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</si>
  <si>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</si>
  <si>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</si>
  <si>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</si>
  <si>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</si>
  <si>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</si>
  <si>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</si>
  <si>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</si>
  <si>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</si>
  <si>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</si>
  <si>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</si>
  <si>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</si>
  <si>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</si>
  <si>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</si>
  <si>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</si>
  <si>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</si>
  <si>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</si>
  <si>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</si>
  <si>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</si>
  <si>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</si>
  <si>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</si>
  <si>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</si>
  <si>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</si>
  <si>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</si>
  <si>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</si>
  <si>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</si>
  <si>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</si>
  <si>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</si>
  <si>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</si>
  <si>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</si>
  <si>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</si>
  <si>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</si>
  <si>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</si>
  <si>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</si>
  <si>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</si>
  <si>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</si>
  <si>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</si>
  <si>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</si>
  <si>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</si>
  <si>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</si>
  <si>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</si>
  <si>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</si>
  <si>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</si>
  <si>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</si>
  <si>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</si>
  <si>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</si>
  <si>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</si>
  <si>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</si>
  <si>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</si>
  <si>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</si>
  <si>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</si>
  <si>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</si>
  <si>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</si>
  <si>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</si>
  <si>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</si>
  <si>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</si>
  <si>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</si>
  <si>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</si>
  <si>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</si>
  <si>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</si>
  <si>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</si>
  <si>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</si>
  <si>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</si>
  <si>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</si>
  <si>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</si>
  <si>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</si>
  <si>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</si>
  <si>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</si>
  <si>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</si>
  <si>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</si>
  <si>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</si>
  <si>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</si>
  <si>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</si>
  <si>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</si>
  <si>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</si>
  <si>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</si>
  <si>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</si>
  <si>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</si>
  <si>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</si>
  <si>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</si>
  <si>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</si>
  <si>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</si>
  <si>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</si>
  <si>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</si>
  <si>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</si>
  <si>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</si>
  <si>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</si>
  <si>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</si>
  <si>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</si>
  <si>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</si>
  <si>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</si>
  <si>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</si>
  <si>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</si>
  <si>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</si>
  <si>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</si>
  <si>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</si>
  <si>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</si>
  <si>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</si>
  <si>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</si>
  <si>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</si>
  <si>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</si>
  <si>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</si>
  <si>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</si>
  <si>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</si>
  <si>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</si>
  <si>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</si>
  <si>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</si>
  <si>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</si>
  <si>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</si>
  <si>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</si>
  <si>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</si>
  <si>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</si>
  <si>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</si>
  <si>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</si>
  <si>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</si>
  <si>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</si>
  <si>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</si>
  <si>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</si>
  <si>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</si>
  <si>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</si>
  <si>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</si>
  <si>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</si>
  <si>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</si>
  <si>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</si>
  <si>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</si>
  <si>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</si>
  <si>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</si>
  <si>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</si>
  <si>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</si>
  <si>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</si>
  <si>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</si>
  <si>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</si>
  <si>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</si>
  <si>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</si>
  <si>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</si>
  <si>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</si>
  <si>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</si>
  <si>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</si>
  <si>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</si>
  <si>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</si>
  <si>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</si>
  <si>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</si>
  <si>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</si>
  <si>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</si>
  <si>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</si>
  <si>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</si>
  <si>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</si>
  <si>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</si>
  <si>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</si>
  <si>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</si>
  <si>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</si>
  <si>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</si>
  <si>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</si>
  <si>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</si>
  <si>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</si>
  <si>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</si>
  <si>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</si>
  <si>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</si>
  <si>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</si>
  <si>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</si>
  <si>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</si>
  <si>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</si>
  <si>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</si>
  <si>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</si>
  <si>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</si>
  <si>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</si>
  <si>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</si>
  <si>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</si>
  <si>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</si>
  <si>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</si>
  <si>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</si>
  <si>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</si>
  <si>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</si>
  <si>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</si>
  <si>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</si>
  <si>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</si>
  <si>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</si>
  <si>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</si>
  <si>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</si>
  <si>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</si>
  <si>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</si>
  <si>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</si>
  <si>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</si>
  <si>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</si>
  <si>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</si>
  <si>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</si>
  <si>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</si>
  <si>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</si>
  <si>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</si>
  <si>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</si>
  <si>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</si>
  <si>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</si>
  <si>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</si>
  <si>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</si>
  <si>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</si>
  <si>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</si>
  <si>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</si>
  <si>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</si>
  <si>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</si>
  <si>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</si>
  <si>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</si>
  <si>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</si>
  <si>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</si>
  <si>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</si>
  <si>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</si>
  <si>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</si>
  <si>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</si>
  <si>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</si>
  <si>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</si>
  <si>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</si>
  <si>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</si>
  <si>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</si>
  <si>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</si>
  <si>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</si>
  <si>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</si>
  <si>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</si>
  <si>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</si>
  <si>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</si>
  <si>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</si>
  <si>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</si>
  <si>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</si>
  <si>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</si>
  <si>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</si>
  <si>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</si>
  <si>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</si>
  <si>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</si>
  <si>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</si>
  <si>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</si>
  <si>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</si>
  <si>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</si>
  <si>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</si>
  <si>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</si>
  <si>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</si>
  <si>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</si>
  <si>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</si>
  <si>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</si>
  <si>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</si>
  <si>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</si>
  <si>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</si>
  <si>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</si>
  <si>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</si>
  <si>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</si>
  <si>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</si>
  <si>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</si>
  <si>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</si>
  <si>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</si>
  <si>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</si>
  <si>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</si>
  <si>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</si>
  <si>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</si>
  <si>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</si>
  <si>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</si>
  <si>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</si>
  <si>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</si>
  <si>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</si>
  <si>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</si>
  <si>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</si>
  <si>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</si>
  <si>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</si>
  <si>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</si>
  <si>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</si>
  <si>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</si>
  <si>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</si>
  <si>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</si>
  <si>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</si>
  <si>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</si>
  <si>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</si>
  <si>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</si>
  <si>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</si>
  <si>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</si>
  <si>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</si>
  <si>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</si>
  <si>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</si>
  <si>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</si>
  <si>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</si>
  <si>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</si>
  <si>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</si>
  <si>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</si>
  <si>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</si>
  <si>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</si>
  <si>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</si>
  <si>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</si>
  <si>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</si>
  <si>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</si>
  <si>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</si>
  <si>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</si>
  <si>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</si>
  <si>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</si>
  <si>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</si>
  <si>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</si>
  <si>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</si>
  <si>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</si>
  <si>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</si>
  <si>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</si>
  <si>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</si>
  <si>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</si>
  <si>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</si>
  <si>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</si>
  <si>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</si>
  <si>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</si>
  <si>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</si>
  <si>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</si>
  <si>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</si>
  <si>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</si>
  <si>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</si>
  <si>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</si>
  <si>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</si>
  <si>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</si>
  <si>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</si>
  <si>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</si>
  <si>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</si>
  <si>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</si>
  <si>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</si>
  <si>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</si>
  <si>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</si>
  <si>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</si>
  <si>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</si>
  <si>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</si>
  <si>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</si>
  <si>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</si>
  <si>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</si>
  <si>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</si>
  <si>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</si>
  <si>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</si>
  <si>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</si>
  <si>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</si>
  <si>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</si>
  <si>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</si>
  <si>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</si>
  <si>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</si>
  <si>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</si>
  <si>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</si>
  <si>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</si>
  <si>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</si>
  <si>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</si>
  <si>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</si>
  <si>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</si>
  <si>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</si>
  <si>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</si>
  <si>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</si>
  <si>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</si>
  <si>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</si>
  <si>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</si>
  <si>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</si>
  <si>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</si>
  <si>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</si>
  <si>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</si>
  <si>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</si>
  <si>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</si>
  <si>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</si>
  <si>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</si>
  <si>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</si>
  <si>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</si>
  <si>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</si>
  <si>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</si>
  <si>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</si>
  <si>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</si>
  <si>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</si>
  <si>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</si>
  <si>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</si>
  <si>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</si>
  <si>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</si>
  <si>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</si>
  <si>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</si>
  <si>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</si>
  <si>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</si>
  <si>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</si>
  <si>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</si>
  <si>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</si>
  <si>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</si>
  <si>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</si>
  <si>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</si>
  <si>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</si>
  <si>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</si>
  <si>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</si>
  <si>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</si>
  <si>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</si>
  <si>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</si>
  <si>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</si>
  <si>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</si>
  <si>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</si>
  <si>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</si>
  <si>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</si>
  <si>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</si>
  <si>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</si>
  <si>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</si>
  <si>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</si>
  <si>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</si>
  <si>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</si>
  <si>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</si>
  <si>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</si>
  <si>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</si>
  <si>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</si>
  <si>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</si>
  <si>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</si>
  <si>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</si>
  <si>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</si>
  <si>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</si>
  <si>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</si>
  <si>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</si>
  <si>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</si>
  <si>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</si>
  <si>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</si>
  <si>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</si>
  <si>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</si>
  <si>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</si>
  <si>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</si>
  <si>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</si>
  <si>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</si>
  <si>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</si>
  <si>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</si>
  <si>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</si>
  <si>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</si>
  <si>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</si>
  <si>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</si>
  <si>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</si>
  <si>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</si>
  <si>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</si>
  <si>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</si>
  <si>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</si>
  <si>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</si>
  <si>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</si>
  <si>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</si>
  <si>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</si>
  <si>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</si>
  <si>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</si>
  <si>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</si>
  <si>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</si>
  <si>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</si>
  <si>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</si>
  <si>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</si>
  <si>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</si>
  <si>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</si>
  <si>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</si>
  <si>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</si>
  <si>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</si>
  <si>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</si>
  <si>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</si>
  <si>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</si>
  <si>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</si>
  <si>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</si>
  <si>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</si>
  <si>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</si>
  <si>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</si>
  <si>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</si>
  <si>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</si>
  <si>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</si>
  <si>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</si>
  <si>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</si>
  <si>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</si>
  <si>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</si>
  <si>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</si>
  <si>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</si>
  <si>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</si>
  <si>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</si>
  <si>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</si>
  <si>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</si>
  <si>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</si>
  <si>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</si>
  <si>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</si>
  <si>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</si>
  <si>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</si>
  <si>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</si>
  <si>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</si>
  <si>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</si>
  <si>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</si>
  <si>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</si>
  <si>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</si>
  <si>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</si>
  <si>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</si>
  <si>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</si>
  <si>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</si>
  <si>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</si>
  <si>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</si>
  <si>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</si>
  <si>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</si>
  <si>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</si>
  <si>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</si>
  <si>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</si>
  <si>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</si>
  <si>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</si>
  <si>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</si>
  <si>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</si>
  <si>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</si>
  <si>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</si>
  <si>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</si>
  <si>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</si>
  <si>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</si>
  <si>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</si>
  <si>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</si>
  <si>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</si>
  <si>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</si>
  <si>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</si>
  <si>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</si>
  <si>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</si>
  <si>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</si>
  <si>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</si>
  <si>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</si>
  <si>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</si>
  <si>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</si>
  <si>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</si>
  <si>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</si>
  <si>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</si>
  <si>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</si>
  <si>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</si>
  <si>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</si>
  <si>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</si>
  <si>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</si>
  <si>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</si>
  <si>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</si>
  <si>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</si>
  <si>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</si>
  <si>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</si>
  <si>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</si>
  <si>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</si>
  <si>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</si>
  <si>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</si>
  <si>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</si>
  <si>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</si>
  <si>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</si>
  <si>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</si>
  <si>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</si>
  <si>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</si>
  <si>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</si>
  <si>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</si>
  <si>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</si>
  <si>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</si>
  <si>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</si>
  <si>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</si>
  <si>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</si>
  <si>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</si>
  <si>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</si>
  <si>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</si>
  <si>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</si>
  <si>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</si>
  <si>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</si>
  <si>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</si>
  <si>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</si>
  <si>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</si>
  <si>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</si>
  <si>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</si>
  <si>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</si>
  <si>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</si>
  <si>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</si>
  <si>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</si>
  <si>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</si>
  <si>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</si>
  <si>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</si>
  <si>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</si>
  <si>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</si>
  <si>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</si>
  <si>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</si>
  <si>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</si>
  <si>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</si>
  <si>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</si>
  <si>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</si>
  <si>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</si>
  <si>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</si>
  <si>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</si>
  <si>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</si>
  <si>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</si>
  <si>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</si>
  <si>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</si>
  <si>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</si>
  <si>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</si>
  <si>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</si>
  <si>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</si>
  <si>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</si>
  <si>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</si>
  <si>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</si>
  <si>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</si>
  <si>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</si>
  <si>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</si>
  <si>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</si>
  <si>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</si>
  <si>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</si>
  <si>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</si>
  <si>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</si>
  <si>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</si>
  <si>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</si>
  <si>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</si>
  <si>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</si>
  <si>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</si>
  <si>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</si>
  <si>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</si>
  <si>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</si>
  <si>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</si>
  <si>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</si>
  <si>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</si>
  <si>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</si>
  <si>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</si>
  <si>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</si>
  <si>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</si>
  <si>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</si>
  <si>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</si>
  <si>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</si>
  <si>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</si>
  <si>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</si>
  <si>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</si>
  <si>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</si>
  <si>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</si>
  <si>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</si>
  <si>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</si>
  <si>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</si>
  <si>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</si>
  <si>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</si>
  <si>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</si>
  <si>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</si>
  <si>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</si>
  <si>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</si>
  <si>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</si>
  <si>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</si>
  <si>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</si>
  <si>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</si>
  <si>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</si>
  <si>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</si>
  <si>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</si>
  <si>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</si>
  <si>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</si>
  <si>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</si>
  <si>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</si>
  <si>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</si>
  <si>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</si>
  <si>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</si>
  <si>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</si>
  <si>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</si>
  <si>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</si>
  <si>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</si>
  <si>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</si>
  <si>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</si>
  <si>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</si>
  <si>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</si>
  <si>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</si>
  <si>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</si>
  <si>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</si>
  <si>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</si>
  <si>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</si>
  <si>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</si>
  <si>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</si>
  <si>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</si>
  <si>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</si>
  <si>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</si>
  <si>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</si>
  <si>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</si>
  <si>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</si>
  <si>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</si>
  <si>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</si>
  <si>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</si>
  <si>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</si>
  <si>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</si>
  <si>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</si>
  <si>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</si>
  <si>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</si>
  <si>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</si>
  <si>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</si>
  <si>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</si>
  <si>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</si>
  <si>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</si>
  <si>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</si>
  <si>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</si>
  <si>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</si>
  <si>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</si>
  <si>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</si>
  <si>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</si>
  <si>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</si>
  <si>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</si>
  <si>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</si>
  <si>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</si>
  <si>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</si>
  <si>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</si>
  <si>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</si>
  <si>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</si>
  <si>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</si>
  <si>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</si>
  <si>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</si>
  <si>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</si>
  <si>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</si>
  <si>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</si>
  <si>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</si>
  <si>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</si>
  <si>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</si>
  <si>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</si>
  <si>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</si>
  <si>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</si>
  <si>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</si>
  <si>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</si>
  <si>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</si>
  <si>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</si>
  <si>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</si>
  <si>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</si>
  <si>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</si>
  <si>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</si>
  <si>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</si>
  <si>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</si>
  <si>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</si>
  <si>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</si>
  <si>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</si>
  <si>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</si>
  <si>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</si>
  <si>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</si>
  <si>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</si>
  <si>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</si>
  <si>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</si>
  <si>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</si>
  <si>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</si>
  <si>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</si>
  <si>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</si>
  <si>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</si>
  <si>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</si>
  <si>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</si>
  <si>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</si>
  <si>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</si>
  <si>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</si>
  <si>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</si>
  <si>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</si>
  <si>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</si>
  <si>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</si>
  <si>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</si>
  <si>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</si>
  <si>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</si>
  <si>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</si>
  <si>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</si>
  <si>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</si>
  <si>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</si>
  <si>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</si>
  <si>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</si>
  <si>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</si>
  <si>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</si>
  <si>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</si>
  <si>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</si>
  <si>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</si>
  <si>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</si>
  <si>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</si>
  <si>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</si>
  <si>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</si>
  <si>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</si>
  <si>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</si>
  <si>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</si>
  <si>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</si>
  <si>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</si>
  <si>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</si>
  <si>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</si>
  <si>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</si>
  <si>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</si>
  <si>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</si>
  <si>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</si>
  <si>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</si>
  <si>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</si>
  <si>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</si>
  <si>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</si>
  <si>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</si>
  <si>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</si>
  <si>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</si>
  <si>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</si>
  <si>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</si>
  <si>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</si>
  <si>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</si>
  <si>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</si>
  <si>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</si>
  <si>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</si>
  <si>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</si>
  <si>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</si>
  <si>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</si>
  <si>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</si>
  <si>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</si>
  <si>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</si>
  <si>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</si>
  <si>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</si>
  <si>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</si>
  <si>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</si>
  <si>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</si>
  <si>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</si>
  <si>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</si>
  <si>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</si>
  <si>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</si>
  <si>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</si>
  <si>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</si>
  <si>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</si>
  <si>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</si>
  <si>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</si>
  <si>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</si>
  <si>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</si>
  <si>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</si>
  <si>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</si>
  <si>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</si>
  <si>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</si>
  <si>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</si>
  <si>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</si>
  <si>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</si>
  <si>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</si>
  <si>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</si>
  <si>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</si>
  <si>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</si>
  <si>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</si>
  <si>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</si>
  <si>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</si>
  <si>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</si>
  <si>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</si>
  <si>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</si>
  <si>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</si>
  <si>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</si>
  <si>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</si>
  <si>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</si>
  <si>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</si>
  <si>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</si>
  <si>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</si>
  <si>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</si>
  <si>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</si>
  <si>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</si>
  <si>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</si>
  <si>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</si>
  <si>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</si>
  <si>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</si>
  <si>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</si>
  <si>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</si>
  <si>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</si>
  <si>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</si>
  <si>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</si>
  <si>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</si>
  <si>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</si>
  <si>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</si>
  <si>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</si>
  <si>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</si>
  <si>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</si>
  <si>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</si>
  <si>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</si>
  <si>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</si>
  <si>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</si>
  <si>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</si>
  <si>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</si>
  <si>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</si>
  <si>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</si>
  <si>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</si>
  <si>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</si>
  <si>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</si>
  <si>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</si>
  <si>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</si>
  <si>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</si>
  <si>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</si>
  <si>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</si>
  <si>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</si>
  <si>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</si>
  <si>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</si>
  <si>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</si>
  <si>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</si>
  <si>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</si>
  <si>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</si>
  <si>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</si>
  <si>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</si>
  <si>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</si>
  <si>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</si>
  <si>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</si>
  <si>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</si>
  <si>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</si>
  <si>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</si>
  <si>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</si>
  <si>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</si>
  <si>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</si>
  <si>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</si>
  <si>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</si>
  <si>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</si>
  <si>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</si>
  <si>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</si>
  <si>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</si>
  <si>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</si>
  <si>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</si>
  <si>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</si>
  <si>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</si>
  <si>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</si>
  <si>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</si>
  <si>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</si>
  <si>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</si>
  <si>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</si>
  <si>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</si>
  <si>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</si>
  <si>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</si>
  <si>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</si>
  <si>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</si>
  <si>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</si>
  <si>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</si>
  <si>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</si>
  <si>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</si>
  <si>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</si>
  <si>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</si>
  <si>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</si>
  <si>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</si>
  <si>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</si>
  <si>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</si>
  <si>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</si>
  <si>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</si>
  <si>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</si>
  <si>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</si>
  <si>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</si>
  <si>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</si>
  <si>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</si>
  <si>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</si>
  <si>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</si>
  <si>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</si>
  <si>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</si>
  <si>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</si>
  <si>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</si>
  <si>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</si>
  <si>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</si>
  <si>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</si>
  <si>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</si>
  <si>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</si>
  <si>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</si>
  <si>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</si>
  <si>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</si>
  <si>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</si>
  <si>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</si>
  <si>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</si>
  <si>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</si>
  <si>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</si>
  <si>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</si>
  <si>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</si>
  <si>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</si>
  <si>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</si>
  <si>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</si>
  <si>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</si>
  <si>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</si>
  <si>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</si>
  <si>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</si>
  <si>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</si>
  <si>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</si>
  <si>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</si>
  <si>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</si>
  <si>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</si>
  <si>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</si>
  <si>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</si>
  <si>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</si>
  <si>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</si>
  <si>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</si>
  <si>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</si>
  <si>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</si>
  <si>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</si>
  <si>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</si>
  <si>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</si>
  <si>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</si>
  <si>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</si>
  <si>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</si>
  <si>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</si>
  <si>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</si>
  <si>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</si>
  <si>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</si>
  <si>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</si>
  <si>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</si>
  <si>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</si>
  <si>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</si>
  <si>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</si>
  <si>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</si>
  <si>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</si>
  <si>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</si>
  <si>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</si>
  <si>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</si>
  <si>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</si>
  <si>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</si>
  <si>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</si>
  <si>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</si>
  <si>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</si>
  <si>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</si>
  <si>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</si>
  <si>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</si>
  <si>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</si>
  <si>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</si>
  <si>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</si>
  <si>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</si>
  <si>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</si>
  <si>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</si>
  <si>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</si>
  <si>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</si>
  <si>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</si>
  <si>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</si>
  <si>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</si>
  <si>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</si>
  <si>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</si>
  <si>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</si>
  <si>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</si>
  <si>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</si>
  <si>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</si>
  <si>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</si>
  <si>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</si>
  <si>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</si>
  <si>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</si>
  <si>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</si>
  <si>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</si>
  <si>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</si>
  <si>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</si>
  <si>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</si>
  <si>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</si>
  <si>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</si>
  <si>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</si>
  <si>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</si>
  <si>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</si>
  <si>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</si>
  <si>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</si>
  <si>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</si>
  <si>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</si>
  <si>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</si>
  <si>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</si>
  <si>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</si>
  <si>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</si>
  <si>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</si>
  <si>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</si>
  <si>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</si>
  <si>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</si>
  <si>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</si>
  <si>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</si>
  <si>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</si>
  <si>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</si>
  <si>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</si>
  <si>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</si>
  <si>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</si>
  <si>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</si>
  <si>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</si>
  <si>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</si>
  <si>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</si>
  <si>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</si>
  <si>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</si>
  <si>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</si>
  <si>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</si>
  <si>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</si>
  <si>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</si>
  <si>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</si>
  <si>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</si>
  <si>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</si>
  <si>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</si>
  <si>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</si>
  <si>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</si>
  <si>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</si>
  <si>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</si>
  <si>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</si>
  <si>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</si>
  <si>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</si>
  <si>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</si>
  <si>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</si>
  <si>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</si>
  <si>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</si>
  <si>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</si>
  <si>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</si>
  <si>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</si>
  <si>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</si>
  <si>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</si>
  <si>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</si>
  <si>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</si>
  <si>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</si>
  <si>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</si>
  <si>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</si>
  <si>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</si>
  <si>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</si>
  <si>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</si>
  <si>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</si>
  <si>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</si>
  <si>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</si>
  <si>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</si>
  <si>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</si>
  <si>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</si>
  <si>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</si>
  <si>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</si>
  <si>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</si>
  <si>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</si>
  <si>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</si>
  <si>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</si>
  <si>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</si>
  <si>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</si>
  <si>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</si>
  <si>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</si>
  <si>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</si>
  <si>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</si>
  <si>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</si>
  <si>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</si>
  <si>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</si>
  <si>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</si>
  <si>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</si>
  <si>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</si>
  <si>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</si>
  <si>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</si>
  <si>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</si>
  <si>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</si>
  <si>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</si>
  <si>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</si>
  <si>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</si>
  <si>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</si>
  <si>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</si>
  <si>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</si>
  <si>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</si>
  <si>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</si>
  <si>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</si>
  <si>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</si>
  <si>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</si>
  <si>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</si>
  <si>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</si>
  <si>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</si>
  <si>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</si>
  <si>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</si>
  <si>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</si>
  <si>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</si>
  <si>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</si>
  <si>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</si>
  <si>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</si>
  <si>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</si>
  <si>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</si>
  <si>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</si>
  <si>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</si>
  <si>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</si>
  <si>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</si>
  <si>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</si>
  <si>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</si>
  <si>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</si>
  <si>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</si>
  <si>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</si>
  <si>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</si>
  <si>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</si>
  <si>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</si>
  <si>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</si>
  <si>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</si>
  <si>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</si>
  <si>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</si>
  <si>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</si>
  <si>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</si>
  <si>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</si>
  <si>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</si>
  <si>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</si>
  <si>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</si>
  <si>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</si>
  <si>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</si>
  <si>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</si>
  <si>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</si>
  <si>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</si>
  <si>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</si>
  <si>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</si>
  <si>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</si>
  <si>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</si>
  <si>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</si>
  <si>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</si>
  <si>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</si>
  <si>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</si>
  <si>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</si>
  <si>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</si>
  <si>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</si>
  <si>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</si>
  <si>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</si>
  <si>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</si>
  <si>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</si>
  <si>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</si>
  <si>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</si>
  <si>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</si>
  <si>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</si>
  <si>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</si>
  <si>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</si>
  <si>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</si>
  <si>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</si>
  <si>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</si>
  <si>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</si>
  <si>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</si>
  <si>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</si>
  <si>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</si>
  <si>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</si>
  <si>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</si>
  <si>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</si>
  <si>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</si>
  <si>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</si>
  <si>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</si>
  <si>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</si>
  <si>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</si>
  <si>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</si>
  <si>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</si>
  <si>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</si>
  <si>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</si>
  <si>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</si>
  <si>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</si>
  <si>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</si>
  <si>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</si>
  <si>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</si>
  <si>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</si>
  <si>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</si>
  <si>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</si>
  <si>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</si>
  <si>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</si>
  <si>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</si>
  <si>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</si>
  <si>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</si>
  <si>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</si>
  <si>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</si>
  <si>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</si>
  <si>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</si>
  <si>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</si>
  <si>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</si>
  <si>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</si>
  <si>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</si>
  <si>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</si>
  <si>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</si>
  <si>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</si>
  <si>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</si>
  <si>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</si>
  <si>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</si>
  <si>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</si>
  <si>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</si>
  <si>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</si>
  <si>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</si>
  <si>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</si>
  <si>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</si>
  <si>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</si>
  <si>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</si>
  <si>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</si>
  <si>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</si>
  <si>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</si>
  <si>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</si>
  <si>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</si>
  <si>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</si>
  <si>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</si>
  <si>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</si>
  <si>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</si>
  <si>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</si>
  <si>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</si>
  <si>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</si>
  <si>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</si>
  <si>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</si>
  <si>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</si>
  <si>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</si>
  <si>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</si>
  <si>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</si>
  <si>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</si>
  <si>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</si>
  <si>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</si>
  <si>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</si>
  <si>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</si>
  <si>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</si>
  <si>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</si>
  <si>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</si>
  <si>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</si>
  <si>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</si>
  <si>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</si>
  <si>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</si>
  <si>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</si>
  <si>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</si>
  <si>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</si>
  <si>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</si>
  <si>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</si>
  <si>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</si>
  <si>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</si>
  <si>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</si>
  <si>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</si>
  <si>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</si>
  <si>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</si>
  <si>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</si>
  <si>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</si>
  <si>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</si>
  <si>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</si>
  <si>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</si>
  <si>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</si>
  <si>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</si>
  <si>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</si>
  <si>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</si>
  <si>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</si>
  <si>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</si>
  <si>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</si>
  <si>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</si>
  <si>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</si>
  <si>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</si>
  <si>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</si>
  <si>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</si>
  <si>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</si>
  <si>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</si>
  <si>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</si>
  <si>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</si>
  <si>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</si>
  <si>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</si>
  <si>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</si>
  <si>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</si>
  <si>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</si>
  <si>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</si>
  <si>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</si>
  <si>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</si>
  <si>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</si>
  <si>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</si>
  <si>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</si>
  <si>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</si>
  <si>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</si>
  <si>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</si>
  <si>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</si>
  <si>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</si>
  <si>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</si>
  <si>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</si>
  <si>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</si>
  <si>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</si>
  <si>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</si>
  <si>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</si>
  <si>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</si>
  <si>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</si>
  <si>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</si>
  <si>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</si>
  <si>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</si>
  <si>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</si>
  <si>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</si>
  <si>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</si>
  <si>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</si>
  <si>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</si>
  <si>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</si>
  <si>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</si>
  <si>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</si>
  <si>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</si>
  <si>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</si>
  <si>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</si>
  <si>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</si>
  <si>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</si>
  <si>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</si>
  <si>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</si>
  <si>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</si>
  <si>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</si>
  <si>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</si>
  <si>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</si>
  <si>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</si>
  <si>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</si>
  <si>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</si>
  <si>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</si>
  <si>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</si>
  <si>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</si>
  <si>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</si>
  <si>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</si>
  <si>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</si>
  <si>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</si>
  <si>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</si>
  <si>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</si>
  <si>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</si>
  <si>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</si>
  <si>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</si>
  <si>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</si>
  <si>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</si>
  <si>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</si>
  <si>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</si>
  <si>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</si>
  <si>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</si>
  <si>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</si>
  <si>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</si>
  <si>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</si>
  <si>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</si>
  <si>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</si>
  <si>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</si>
  <si>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</si>
  <si>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</si>
  <si>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</si>
  <si>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</si>
  <si>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</si>
  <si>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</si>
  <si>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</si>
  <si>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</si>
  <si>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</si>
  <si>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</si>
  <si>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</si>
  <si>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</si>
  <si>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</si>
  <si>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</si>
  <si>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</si>
  <si>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</si>
  <si>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</si>
  <si>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</si>
  <si>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</si>
  <si>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</si>
  <si>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</si>
  <si>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</si>
  <si>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</si>
  <si>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</si>
  <si>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</si>
  <si>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</si>
  <si>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</si>
  <si>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</si>
  <si>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</si>
  <si>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</si>
  <si>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</si>
  <si>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</si>
  <si>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</si>
  <si>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</si>
  <si>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</si>
  <si>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</si>
  <si>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</si>
  <si>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</si>
  <si>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</si>
  <si>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</si>
  <si>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</si>
  <si>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</si>
  <si>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</si>
  <si>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</si>
  <si>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</si>
  <si>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</si>
  <si>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</si>
  <si>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</si>
  <si>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</si>
  <si>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</si>
  <si>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</si>
  <si>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</si>
  <si>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</si>
  <si>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</si>
  <si>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</si>
  <si>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</si>
  <si>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</si>
  <si>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</si>
  <si>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</si>
  <si>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</si>
  <si>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</si>
  <si>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</si>
  <si>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</si>
  <si>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</si>
  <si>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</si>
  <si>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</si>
  <si>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</si>
  <si>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</si>
  <si>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</si>
  <si>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</si>
  <si>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</si>
  <si>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</si>
  <si>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</si>
  <si>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</si>
  <si>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</si>
  <si>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</si>
  <si>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</si>
  <si>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</si>
  <si>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</si>
  <si>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</si>
  <si>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</si>
  <si>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</si>
  <si>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</si>
  <si>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</si>
  <si>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</si>
  <si>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</si>
  <si>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</si>
  <si>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</si>
  <si>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</si>
  <si>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</si>
  <si>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</si>
  <si>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</si>
  <si>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</si>
  <si>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</si>
  <si>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</si>
  <si>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</si>
  <si>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</si>
  <si>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</si>
  <si>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</si>
  <si>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</si>
  <si>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</si>
  <si>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</si>
  <si>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</si>
  <si>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</si>
  <si>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</si>
  <si>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</si>
  <si>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</si>
  <si>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</si>
  <si>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</si>
  <si>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</si>
  <si>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</si>
  <si>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</si>
  <si>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</si>
  <si>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</si>
  <si>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</si>
  <si>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</si>
  <si>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</si>
  <si>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</si>
  <si>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</si>
  <si>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</si>
  <si>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</si>
  <si>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</si>
  <si>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</si>
  <si>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</si>
  <si>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</si>
  <si>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</si>
  <si>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</si>
  <si>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</si>
  <si>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</si>
  <si>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</si>
  <si>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</si>
  <si>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</si>
  <si>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</si>
  <si>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</si>
  <si>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</si>
  <si>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</si>
  <si>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</si>
  <si>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</si>
  <si>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</si>
  <si>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</si>
  <si>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</si>
  <si>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</si>
  <si>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</si>
  <si>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</si>
  <si>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</si>
  <si>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</si>
  <si>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</si>
  <si>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</si>
  <si>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</si>
  <si>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</si>
  <si>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</si>
  <si>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</si>
  <si>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</si>
  <si>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</si>
  <si>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</si>
  <si>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</si>
  <si>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</si>
  <si>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</si>
  <si>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</si>
  <si>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</si>
  <si>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</si>
  <si>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</si>
  <si>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</si>
  <si>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</si>
  <si>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</si>
  <si>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</si>
  <si>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</si>
  <si>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</si>
  <si>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</si>
  <si>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</si>
  <si>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</si>
  <si>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</si>
  <si>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</si>
  <si>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</si>
  <si>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</si>
  <si>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</si>
  <si>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</si>
  <si>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</si>
  <si>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</si>
  <si>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</si>
  <si>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</si>
  <si>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</si>
  <si>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</si>
  <si>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</si>
  <si>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</si>
  <si>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</si>
  <si>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</si>
  <si>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</si>
  <si>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</si>
  <si>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</si>
  <si>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</si>
  <si>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</si>
  <si>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</si>
  <si>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</si>
  <si>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</si>
  <si>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</si>
  <si>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</si>
  <si>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</si>
  <si>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</si>
  <si>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</si>
  <si>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</si>
  <si>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</si>
  <si>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</si>
  <si>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</si>
  <si>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</si>
  <si>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</si>
  <si>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</si>
  <si>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</si>
  <si>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</si>
  <si>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</si>
  <si>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</si>
  <si>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</si>
  <si>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</si>
  <si>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</si>
  <si>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</si>
  <si>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</si>
  <si>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</si>
  <si>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</si>
  <si>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</si>
  <si>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</si>
  <si>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</si>
  <si>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</si>
  <si>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</si>
  <si>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</si>
  <si>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</si>
  <si>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</si>
  <si>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</si>
  <si>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</si>
  <si>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</si>
  <si>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</si>
  <si>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</si>
  <si>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</si>
  <si>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</si>
  <si>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</si>
  <si>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</si>
  <si>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</si>
  <si>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</si>
  <si>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</si>
  <si>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</si>
  <si>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</si>
  <si>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</si>
  <si>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</si>
  <si>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</si>
  <si>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</si>
  <si>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</si>
  <si>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</si>
  <si>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</si>
  <si>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</si>
  <si>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</si>
  <si>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</si>
  <si>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</si>
  <si>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</si>
  <si>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</si>
  <si>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</si>
  <si>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</si>
  <si>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</si>
  <si>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</si>
  <si>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</si>
  <si>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</si>
  <si>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</si>
  <si>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</si>
  <si>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</si>
  <si>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</si>
  <si>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</si>
  <si>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</si>
  <si>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</si>
  <si>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</si>
  <si>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</si>
  <si>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</si>
  <si>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</si>
  <si>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</si>
  <si>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</si>
  <si>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</si>
  <si>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</si>
  <si>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</si>
  <si>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</si>
  <si>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</si>
  <si>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</si>
  <si>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</si>
  <si>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</si>
  <si>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</si>
  <si>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</si>
  <si>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</si>
  <si>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</si>
  <si>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</si>
  <si>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</si>
  <si>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</si>
  <si>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</si>
  <si>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</si>
  <si>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</si>
  <si>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</si>
  <si>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</si>
  <si>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</si>
  <si>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</si>
  <si>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</si>
  <si>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</si>
  <si>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</si>
  <si>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</si>
  <si>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</si>
  <si>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</si>
  <si>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</si>
  <si>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</si>
  <si>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</si>
  <si>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</si>
  <si>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</si>
  <si>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</si>
  <si>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</si>
  <si>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</si>
  <si>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</si>
  <si>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</si>
  <si>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</si>
  <si>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</si>
  <si>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</si>
  <si>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</si>
  <si>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</si>
  <si>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</si>
  <si>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</si>
  <si>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</si>
  <si>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</si>
  <si>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</si>
  <si>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</si>
  <si>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</si>
  <si>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</si>
  <si>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</si>
  <si>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</si>
  <si>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</si>
  <si>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</si>
  <si>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</si>
  <si>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</si>
  <si>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</si>
  <si>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</si>
  <si>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</si>
  <si>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</si>
  <si>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</si>
  <si>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</si>
  <si>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</si>
  <si>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</si>
  <si>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</si>
  <si>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</si>
  <si>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</si>
  <si>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</si>
  <si>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</si>
  <si>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</si>
  <si>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</si>
  <si>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</si>
  <si>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</si>
  <si>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</si>
  <si>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</si>
  <si>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</si>
  <si>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</si>
  <si>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</si>
  <si>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</si>
  <si>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</si>
  <si>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</si>
  <si>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</si>
  <si>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</si>
  <si>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</si>
  <si>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</si>
  <si>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</si>
  <si>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</si>
  <si>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</si>
  <si>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</si>
  <si>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</si>
  <si>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</si>
  <si>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</si>
  <si>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</si>
  <si>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</si>
  <si>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</si>
  <si>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</si>
  <si>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</si>
  <si>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</si>
  <si>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</si>
  <si>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</si>
  <si>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</si>
  <si>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</si>
  <si>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</si>
  <si>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</si>
  <si>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</si>
  <si>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</si>
  <si>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</si>
  <si>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</si>
  <si>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</si>
  <si>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</si>
  <si>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</si>
  <si>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</si>
  <si>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</si>
  <si>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</si>
  <si>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</si>
  <si>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</si>
  <si>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</si>
  <si>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</si>
  <si>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</si>
  <si>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</si>
  <si>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</si>
  <si>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</si>
  <si>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</si>
  <si>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</si>
  <si>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</si>
  <si>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</si>
  <si>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</si>
  <si>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</si>
  <si>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</si>
  <si>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</si>
  <si>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</si>
  <si>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</si>
  <si>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</si>
  <si>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</si>
  <si>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</si>
  <si>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</si>
  <si>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</si>
  <si>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</si>
  <si>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</si>
  <si>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</si>
  <si>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</si>
  <si>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</si>
  <si>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</si>
  <si>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</si>
  <si>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</si>
  <si>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</si>
  <si>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</si>
  <si>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</si>
  <si>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</si>
  <si>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</si>
  <si>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</si>
  <si>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</si>
  <si>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</si>
  <si>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</si>
  <si>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</si>
  <si>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</si>
  <si>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</si>
  <si>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</si>
  <si>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</si>
  <si>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</si>
  <si>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</si>
  <si>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</si>
  <si>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</si>
  <si>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</si>
  <si>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</si>
  <si>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</si>
  <si>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</si>
  <si>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</si>
  <si>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</si>
  <si>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</si>
  <si>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</si>
  <si>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</si>
  <si>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</si>
  <si>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</si>
  <si>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</si>
  <si>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</si>
  <si>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</si>
  <si>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</si>
  <si>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</si>
  <si>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</si>
  <si>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</si>
  <si>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</si>
  <si>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</si>
  <si>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</si>
  <si>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</si>
  <si>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</si>
  <si>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</si>
  <si>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</si>
  <si>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</si>
  <si>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</si>
  <si>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</si>
  <si>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</si>
  <si>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</si>
  <si>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</si>
  <si>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</si>
  <si>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</si>
  <si>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</si>
  <si>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</si>
  <si>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</si>
  <si>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</si>
  <si>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</si>
  <si>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</si>
  <si>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</si>
  <si>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</si>
  <si>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</si>
  <si>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</si>
  <si>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</si>
  <si>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</si>
  <si>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</si>
  <si>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</si>
  <si>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</si>
  <si>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</si>
  <si>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</si>
  <si>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</si>
  <si>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</si>
  <si>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</si>
  <si>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</si>
  <si>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</si>
  <si>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</si>
  <si>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</si>
  <si>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</si>
  <si>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</si>
  <si>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</si>
  <si>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</si>
  <si>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</si>
  <si>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</si>
  <si>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</si>
  <si>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</si>
  <si>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</si>
  <si>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</si>
  <si>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</si>
  <si>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</si>
  <si>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</si>
  <si>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</si>
  <si>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</si>
  <si>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</si>
  <si>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</si>
  <si>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</si>
  <si>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</si>
  <si>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</si>
  <si>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</si>
  <si>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</si>
  <si>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</si>
  <si>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</si>
  <si>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</si>
  <si>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</si>
  <si>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</si>
  <si>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</si>
  <si>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</si>
  <si>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</si>
  <si>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</si>
  <si>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</si>
  <si>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</si>
  <si>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</si>
  <si>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</si>
  <si>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</si>
  <si>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</si>
  <si>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</si>
  <si>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</si>
  <si>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</si>
  <si>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</si>
  <si>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</si>
  <si>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</si>
  <si>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</si>
  <si>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</si>
  <si>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</si>
  <si>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</si>
  <si>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</si>
  <si>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</si>
  <si>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</si>
  <si>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</si>
  <si>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</si>
  <si>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</si>
  <si>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</si>
  <si>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</si>
  <si>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</si>
  <si>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</si>
  <si>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</si>
  <si>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</si>
  <si>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</si>
  <si>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</si>
  <si>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</si>
  <si>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</si>
  <si>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</si>
  <si>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</si>
  <si>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</si>
  <si>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</si>
  <si>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</si>
  <si>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</si>
  <si>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</si>
  <si>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</si>
  <si>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</si>
  <si>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</si>
  <si>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</si>
  <si>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</si>
  <si>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</si>
  <si>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</si>
  <si>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</si>
  <si>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</si>
  <si>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</si>
  <si>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</si>
  <si>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</si>
  <si>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</si>
  <si>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</si>
  <si>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</si>
  <si>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</si>
  <si>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</si>
  <si>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</si>
  <si>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</si>
  <si>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</si>
  <si>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</si>
  <si>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</si>
  <si>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</si>
  <si>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</si>
  <si>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</si>
  <si>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</si>
  <si>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</si>
  <si>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</si>
  <si>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</si>
  <si>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</si>
  <si>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</si>
  <si>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</si>
  <si>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</si>
  <si>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</si>
  <si>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</si>
  <si>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</si>
  <si>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</si>
  <si>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</si>
  <si>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</si>
  <si>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</si>
  <si>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</si>
  <si>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</si>
  <si>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</si>
  <si>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</si>
  <si>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</si>
  <si>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</si>
  <si>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</si>
  <si>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</si>
  <si>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</si>
  <si>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</si>
  <si>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</si>
  <si>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</si>
  <si>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</si>
  <si>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</si>
  <si>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</si>
  <si>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</si>
  <si>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</si>
  <si>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</si>
  <si>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</si>
  <si>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</si>
  <si>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</si>
  <si>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</si>
  <si>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</si>
  <si>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</si>
  <si>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</si>
  <si>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</si>
  <si>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</si>
  <si>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</si>
  <si>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</si>
  <si>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</si>
  <si>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</si>
  <si>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</si>
  <si>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</si>
  <si>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</si>
  <si>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</si>
  <si>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</si>
  <si>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</si>
  <si>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</si>
  <si>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</si>
  <si>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</si>
  <si>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</si>
  <si>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</si>
  <si>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</si>
  <si>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</si>
  <si>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</si>
  <si>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</si>
  <si>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</si>
  <si>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</si>
  <si>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</si>
  <si>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</si>
  <si>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</si>
  <si>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</si>
  <si>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</si>
  <si>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</si>
  <si>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</si>
  <si>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</si>
  <si>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</si>
  <si>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</si>
  <si>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</si>
  <si>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</si>
  <si>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</si>
  <si>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</si>
  <si>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</si>
  <si>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</si>
  <si>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</si>
  <si>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</si>
  <si>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</si>
  <si>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</si>
  <si>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</si>
  <si>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</si>
  <si>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</si>
  <si>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</si>
  <si>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</si>
  <si>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</si>
  <si>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</si>
  <si>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</si>
  <si>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</si>
  <si>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</si>
  <si>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</si>
  <si>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</si>
  <si>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</si>
  <si>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</si>
  <si>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</si>
  <si>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</si>
  <si>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</si>
  <si>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</si>
  <si>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</si>
  <si>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</si>
  <si>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</si>
  <si>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</si>
  <si>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</si>
  <si>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</si>
  <si>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</si>
  <si>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</si>
  <si>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</si>
  <si>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</si>
  <si>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</si>
  <si>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</si>
  <si>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</si>
  <si>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</si>
  <si>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</si>
  <si>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</si>
  <si>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</si>
  <si>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</si>
  <si>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</si>
  <si>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</si>
  <si>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</si>
  <si>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</si>
  <si>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</si>
  <si>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</si>
  <si>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</si>
  <si>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</si>
  <si>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</si>
  <si>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</si>
  <si>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</si>
  <si>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</si>
  <si>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</si>
  <si>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</si>
  <si>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</si>
  <si>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</si>
  <si>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</si>
  <si>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</si>
  <si>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</si>
  <si>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</si>
  <si>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</si>
  <si>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</si>
  <si>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</si>
  <si>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</si>
  <si>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</si>
  <si>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</si>
  <si>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</si>
  <si>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</si>
  <si>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</si>
  <si>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</si>
  <si>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</si>
  <si>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</si>
  <si>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</si>
  <si>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</si>
  <si>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</si>
  <si>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</si>
  <si>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</si>
  <si>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</si>
  <si>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</si>
  <si>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</si>
  <si>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</si>
  <si>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</si>
  <si>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</si>
  <si>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</si>
  <si>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</si>
  <si>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</si>
  <si>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</si>
  <si>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</si>
  <si>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</si>
  <si>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</si>
  <si>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</si>
  <si>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</si>
  <si>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</si>
  <si>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</si>
  <si>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</si>
  <si>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</si>
  <si>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</si>
  <si>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</si>
  <si>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</si>
  <si>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</si>
  <si>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</si>
  <si>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</si>
  <si>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</si>
  <si>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</si>
  <si>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</si>
  <si>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</si>
  <si>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</si>
  <si>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</si>
  <si>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</si>
  <si>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</si>
  <si>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</si>
  <si>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</si>
  <si>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</si>
  <si>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</si>
  <si>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</si>
  <si>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</si>
  <si>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</si>
  <si>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</si>
  <si>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</si>
  <si>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</si>
  <si>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</si>
  <si>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</si>
  <si>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</si>
  <si>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</si>
  <si>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</si>
  <si>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</si>
  <si>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</si>
  <si>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</si>
  <si>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</si>
  <si>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</si>
  <si>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</si>
  <si>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</si>
  <si>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</si>
  <si>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</si>
  <si>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</si>
  <si>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</si>
  <si>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</si>
  <si>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</si>
  <si>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</si>
  <si>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</si>
  <si>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</si>
  <si>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</si>
  <si>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</si>
  <si>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</si>
  <si>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</si>
  <si>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</si>
  <si>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</si>
  <si>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</si>
  <si>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</si>
  <si>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</si>
  <si>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</si>
  <si>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</si>
  <si>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</si>
  <si>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</si>
  <si>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</si>
  <si>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</si>
  <si>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</si>
  <si>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</si>
  <si>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</si>
  <si>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</si>
  <si>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</si>
  <si>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</si>
  <si>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</si>
  <si>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</si>
  <si>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</si>
  <si>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</si>
  <si>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</si>
  <si>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</si>
  <si>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</si>
  <si>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</si>
  <si>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</si>
  <si>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</si>
  <si>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</si>
  <si>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</si>
  <si>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</si>
  <si>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</si>
  <si>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</si>
  <si>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</si>
  <si>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</si>
  <si>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</si>
  <si>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</si>
  <si>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</si>
  <si>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</si>
  <si>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</si>
  <si>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</si>
  <si>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</si>
  <si>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</si>
  <si>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</si>
  <si>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</si>
  <si>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</si>
  <si>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</si>
  <si>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</si>
  <si>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</si>
  <si>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</si>
  <si>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</si>
  <si>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</si>
  <si>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</si>
  <si>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</si>
  <si>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</si>
  <si>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</si>
  <si>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</si>
  <si>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</si>
  <si>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</si>
  <si>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</si>
  <si>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</si>
  <si>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</si>
  <si>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</si>
  <si>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</si>
  <si>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</si>
  <si>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</si>
  <si>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</si>
  <si>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</si>
  <si>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</si>
  <si>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</si>
  <si>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</si>
  <si>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</si>
  <si>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</si>
  <si>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</si>
  <si>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</si>
  <si>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</si>
  <si>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</si>
  <si>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</si>
  <si>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</si>
  <si>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</si>
  <si>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</si>
  <si>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</si>
  <si>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</si>
  <si>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</si>
  <si>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</si>
  <si>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</si>
  <si>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</si>
  <si>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</si>
  <si>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</si>
  <si>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</si>
  <si>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</si>
  <si>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</si>
  <si>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</si>
  <si>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</si>
  <si>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</si>
  <si>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</si>
  <si>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</si>
  <si>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</si>
  <si>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</si>
  <si>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</si>
  <si>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</si>
  <si>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</si>
  <si>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</si>
  <si>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</si>
  <si>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</si>
  <si>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</si>
  <si>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</si>
  <si>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</si>
  <si>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</si>
  <si>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</si>
  <si>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</si>
  <si>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</si>
  <si>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</si>
  <si>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</si>
  <si>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</si>
  <si>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</si>
  <si>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</si>
  <si>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</si>
  <si>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</si>
  <si>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</si>
  <si>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</si>
  <si>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</si>
  <si>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</si>
  <si>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</si>
  <si>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</si>
  <si>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</si>
  <si>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</si>
  <si>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</si>
  <si>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</si>
  <si>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</si>
  <si>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</si>
  <si>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</si>
  <si>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</si>
  <si>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</si>
  <si>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</si>
  <si>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</si>
  <si>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</si>
  <si>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</si>
  <si>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</si>
  <si>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</si>
  <si>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</si>
  <si>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</si>
  <si>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</si>
  <si>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</si>
  <si>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</si>
  <si>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</si>
  <si>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</si>
  <si>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</si>
  <si>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</si>
  <si>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</si>
  <si>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</si>
  <si>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</si>
  <si>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</si>
  <si>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</si>
  <si>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</si>
  <si>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</si>
  <si>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</si>
  <si>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</si>
  <si>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</si>
  <si>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</si>
  <si>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</si>
  <si>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</si>
  <si>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</si>
  <si>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</si>
  <si>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</si>
  <si>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</si>
  <si>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</si>
  <si>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</si>
  <si>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</si>
  <si>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</si>
  <si>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</si>
  <si>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</si>
  <si>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</si>
  <si>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</si>
  <si>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</si>
  <si>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</si>
  <si>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</si>
  <si>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</si>
  <si>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</si>
  <si>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</si>
  <si>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</si>
  <si>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</si>
  <si>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</si>
  <si>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</si>
  <si>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</si>
  <si>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</si>
  <si>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</si>
  <si>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</si>
  <si>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</si>
  <si>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</si>
  <si>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</si>
  <si>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</si>
  <si>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</si>
  <si>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</si>
  <si>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</si>
  <si>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</si>
  <si>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</si>
  <si>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</si>
  <si>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</si>
  <si>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</si>
  <si>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</si>
  <si>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</si>
  <si>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</si>
  <si>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</si>
  <si>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</si>
  <si>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</si>
  <si>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</si>
  <si>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</si>
  <si>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</si>
  <si>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</si>
  <si>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</si>
  <si>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</si>
  <si>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</si>
  <si>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</si>
  <si>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</si>
  <si>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</si>
  <si>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</si>
  <si>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</si>
  <si>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</si>
  <si>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</si>
  <si>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</si>
  <si>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</si>
  <si>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</si>
  <si>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</si>
  <si>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</si>
  <si>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</si>
  <si>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</si>
  <si>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</si>
  <si>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</si>
  <si>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</si>
  <si>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</si>
  <si>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</si>
  <si>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</si>
  <si>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</si>
  <si>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</si>
  <si>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</si>
  <si>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</si>
  <si>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</si>
  <si>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</si>
  <si>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</si>
  <si>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</si>
  <si>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</si>
  <si>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</si>
  <si>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</si>
  <si>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</si>
  <si>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</si>
  <si>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</si>
  <si>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</si>
  <si>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</si>
  <si>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</si>
  <si>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</si>
  <si>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</si>
  <si>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</si>
  <si>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</si>
  <si>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</si>
  <si>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</si>
  <si>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</si>
  <si>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</si>
  <si>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</si>
  <si>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</si>
  <si>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</si>
  <si>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</si>
  <si>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</si>
  <si>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</si>
  <si>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</si>
  <si>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</si>
  <si>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</si>
  <si>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</si>
  <si>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</si>
  <si>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</si>
  <si>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</si>
  <si>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</si>
  <si>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</si>
  <si>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</si>
  <si>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</si>
  <si>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</si>
  <si>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</si>
  <si>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</si>
  <si>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</si>
  <si>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</si>
  <si>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</si>
  <si>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</si>
  <si>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</si>
  <si>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</si>
  <si>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</si>
  <si>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</si>
  <si>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</si>
  <si>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</si>
  <si>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</si>
  <si>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</si>
  <si>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</si>
  <si>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</si>
  <si>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</si>
  <si>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</si>
  <si>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</si>
  <si>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</si>
  <si>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</si>
  <si>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</si>
  <si>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</si>
  <si>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</si>
  <si>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</si>
  <si>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</si>
  <si>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</si>
  <si>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</si>
  <si>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</si>
  <si>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</si>
  <si>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</si>
  <si>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</si>
  <si>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</si>
  <si>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</si>
  <si>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</si>
  <si>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</si>
  <si>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</si>
  <si>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</si>
  <si>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</si>
  <si>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</si>
  <si>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</si>
  <si>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</si>
  <si>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</si>
  <si>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</si>
  <si>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</si>
  <si>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</si>
  <si>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</si>
  <si>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</si>
  <si>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</si>
  <si>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</si>
  <si>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</si>
  <si>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</si>
  <si>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</si>
  <si>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</si>
  <si>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</si>
  <si>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</si>
  <si>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</si>
  <si>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</si>
  <si>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</si>
  <si>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</si>
  <si>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</si>
  <si>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</si>
  <si>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</si>
  <si>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</si>
  <si>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</si>
  <si>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</si>
  <si>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</si>
  <si>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</si>
  <si>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</si>
  <si>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</si>
  <si>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</si>
  <si>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</si>
  <si>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</si>
  <si>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</si>
  <si>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</si>
  <si>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</si>
  <si>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</si>
  <si>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</si>
  <si>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</si>
  <si>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</si>
  <si>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</si>
  <si>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</si>
  <si>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</si>
  <si>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</si>
  <si>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</si>
  <si>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</si>
  <si>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</si>
  <si>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</si>
  <si>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</si>
  <si>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</si>
  <si>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</si>
  <si>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</si>
  <si>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</si>
  <si>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</si>
  <si>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</si>
  <si>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</si>
  <si>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</si>
  <si>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</si>
  <si>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</si>
  <si>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</si>
  <si>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</si>
  <si>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</si>
  <si>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</si>
  <si>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</si>
  <si>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</si>
  <si>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</si>
  <si>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</si>
  <si>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</si>
  <si>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</si>
  <si>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</si>
  <si>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</si>
  <si>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</si>
  <si>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</si>
  <si>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</si>
  <si>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</si>
  <si>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</si>
  <si>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</si>
  <si>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</si>
  <si>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</si>
  <si>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</si>
  <si>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</si>
  <si>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</si>
  <si>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</si>
  <si>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</si>
  <si>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</si>
  <si>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</si>
  <si>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</si>
  <si>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</si>
  <si>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</si>
  <si>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</si>
  <si>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</si>
  <si>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</si>
  <si>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</si>
  <si>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</si>
  <si>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</si>
  <si>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</si>
  <si>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</si>
  <si>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</si>
  <si>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</si>
  <si>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</si>
  <si>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</si>
  <si>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</si>
  <si>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</si>
  <si>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</si>
  <si>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</si>
  <si>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</si>
  <si>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</si>
  <si>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</si>
  <si>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</si>
  <si>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</si>
  <si>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</si>
  <si>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</si>
  <si>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</si>
  <si>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</si>
  <si>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</si>
  <si>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</si>
  <si>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</si>
  <si>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</si>
  <si>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</si>
  <si>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</si>
  <si>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</si>
  <si>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</si>
  <si>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</si>
  <si>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</si>
  <si>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</si>
  <si>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</si>
  <si>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</si>
  <si>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</si>
  <si>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</si>
  <si>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</si>
  <si>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</si>
  <si>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</si>
  <si>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</si>
  <si>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</si>
  <si>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</si>
  <si>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</si>
  <si>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</si>
  <si>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</si>
  <si>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</si>
  <si>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</si>
  <si>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</si>
  <si>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</si>
  <si>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</si>
  <si>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</si>
  <si>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</si>
  <si>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</si>
  <si>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</si>
  <si>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</si>
  <si>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</si>
  <si>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</si>
  <si>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</si>
  <si>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</si>
  <si>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</si>
  <si>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</si>
  <si>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</si>
  <si>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</si>
  <si>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</si>
  <si>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</si>
  <si>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</si>
  <si>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</si>
  <si>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</si>
  <si>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</si>
  <si>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</si>
  <si>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</si>
  <si>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</si>
  <si>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</si>
  <si>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</si>
  <si>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</si>
  <si>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</si>
  <si>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</si>
  <si>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</si>
  <si>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</si>
  <si>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</si>
  <si>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</si>
  <si>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</si>
  <si>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</si>
  <si>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</si>
  <si>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</si>
  <si>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</si>
  <si>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</si>
  <si>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</si>
  <si>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</si>
  <si>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</si>
  <si>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</si>
  <si>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</si>
  <si>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</si>
  <si>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</si>
  <si>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</si>
  <si>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</si>
  <si>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</si>
  <si>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</si>
  <si>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</si>
  <si>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</si>
  <si>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</si>
  <si>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</si>
  <si>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</si>
  <si>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</si>
  <si>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</si>
  <si>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</si>
  <si>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</si>
  <si>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</si>
  <si>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</si>
  <si>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</si>
  <si>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</si>
  <si>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</si>
  <si>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</si>
  <si>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</si>
  <si>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</si>
  <si>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</si>
  <si>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</si>
  <si>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</si>
  <si>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</si>
  <si>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</si>
  <si>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</si>
  <si>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</si>
  <si>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</si>
  <si>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</si>
  <si>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</si>
  <si>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</si>
  <si>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</si>
  <si>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</si>
  <si>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</si>
  <si>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</si>
  <si>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</si>
  <si>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</si>
  <si>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</si>
  <si>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</si>
  <si>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</si>
  <si>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</si>
  <si>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</si>
  <si>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</si>
  <si>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</si>
  <si>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</si>
  <si>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</si>
  <si>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</si>
  <si>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</si>
  <si>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</si>
  <si>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</si>
  <si>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</si>
  <si>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</si>
  <si>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</si>
  <si>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</si>
  <si>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</si>
  <si>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</si>
  <si>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</si>
  <si>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</si>
  <si>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</si>
  <si>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</si>
  <si>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</si>
  <si>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</si>
  <si>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</si>
  <si>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</si>
  <si>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</si>
  <si>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</si>
  <si>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</si>
  <si>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</si>
  <si>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</si>
  <si>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</si>
  <si>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</si>
  <si>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</si>
  <si>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</si>
  <si>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</si>
  <si>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</si>
  <si>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</si>
  <si>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</si>
  <si>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</si>
  <si>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</si>
  <si>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</si>
  <si>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</si>
  <si>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</si>
  <si>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</si>
  <si>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</si>
  <si>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</si>
  <si>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</si>
  <si>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</si>
  <si>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</si>
  <si>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</si>
  <si>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</si>
  <si>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</si>
  <si>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</si>
  <si>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</si>
  <si>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</si>
  <si>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</si>
  <si>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</si>
  <si>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</si>
  <si>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</si>
  <si>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</si>
  <si>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</si>
  <si>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</si>
  <si>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</si>
  <si>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</si>
  <si>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</si>
  <si>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</si>
  <si>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</si>
  <si>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</si>
  <si>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</si>
  <si>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</si>
  <si>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</si>
  <si>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</si>
  <si>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</si>
  <si>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</si>
  <si>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</si>
  <si>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</si>
  <si>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</si>
  <si>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</si>
  <si>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</si>
  <si>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</si>
  <si>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</si>
  <si>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</si>
  <si>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</si>
  <si>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</si>
  <si>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</si>
  <si>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</si>
  <si>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</si>
  <si>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</si>
  <si>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</si>
  <si>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</si>
  <si>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</si>
  <si>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</si>
  <si>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</si>
  <si>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</si>
  <si>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</si>
  <si>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</si>
  <si>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</si>
  <si>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</si>
  <si>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</si>
  <si>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</si>
  <si>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</si>
  <si>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</si>
  <si>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</si>
  <si>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</si>
  <si>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</si>
  <si>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</si>
  <si>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</si>
  <si>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</si>
  <si>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</si>
  <si>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</si>
  <si>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</si>
  <si>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</si>
  <si>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</si>
  <si>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</si>
  <si>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</si>
  <si>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</si>
  <si>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</si>
  <si>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</si>
  <si>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</si>
  <si>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</si>
  <si>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</si>
  <si>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</si>
  <si>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</si>
  <si>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</si>
  <si>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</si>
  <si>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</si>
  <si>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</si>
  <si>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</si>
  <si>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</si>
  <si>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</si>
  <si>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</si>
  <si>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</si>
  <si>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</si>
  <si>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</si>
  <si>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</si>
  <si>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</si>
  <si>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</si>
  <si>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</si>
  <si>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</si>
  <si>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</si>
  <si>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</si>
  <si>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</si>
  <si>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</si>
  <si>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</si>
  <si>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</si>
  <si>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</si>
  <si>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</si>
  <si>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</si>
  <si>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</si>
  <si>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</si>
  <si>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</si>
  <si>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</si>
  <si>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</si>
  <si>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</si>
  <si>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</si>
  <si>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</si>
  <si>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</si>
  <si>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</si>
  <si>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</si>
  <si>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</si>
  <si>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</si>
  <si>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</si>
  <si>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</si>
  <si>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</si>
  <si>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</si>
  <si>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</si>
  <si>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</si>
  <si>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</si>
  <si>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</si>
  <si>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</si>
  <si>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</si>
  <si>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</si>
  <si>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</si>
  <si>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</si>
  <si>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</si>
  <si>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</si>
  <si>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</si>
  <si>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</si>
  <si>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</si>
  <si>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</si>
  <si>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</si>
  <si>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</si>
  <si>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</si>
  <si>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</si>
  <si>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</si>
  <si>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</si>
  <si>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</si>
  <si>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</si>
  <si>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</si>
  <si>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</si>
  <si>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</si>
  <si>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</si>
  <si>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</si>
  <si>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</si>
  <si>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</si>
  <si>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</si>
  <si>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</si>
  <si>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</si>
  <si>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</si>
  <si>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</si>
  <si>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</si>
  <si>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</si>
  <si>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</si>
  <si>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</si>
  <si>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</si>
  <si>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</si>
  <si>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</si>
  <si>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</si>
  <si>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</si>
  <si>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</si>
  <si>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</si>
  <si>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</si>
  <si>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</si>
  <si>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</si>
  <si>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</si>
  <si>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</si>
  <si>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</si>
  <si>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</si>
  <si>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</si>
  <si>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</si>
  <si>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</si>
  <si>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</si>
  <si>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</si>
  <si>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</si>
  <si>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</si>
  <si>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</si>
  <si>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</si>
  <si>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</si>
  <si>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</si>
  <si>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</si>
  <si>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</si>
  <si>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</si>
  <si>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</si>
  <si>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</si>
  <si>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</si>
  <si>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</si>
  <si>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</si>
  <si>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</si>
  <si>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</si>
  <si>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</si>
  <si>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</si>
  <si>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</si>
  <si>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</si>
  <si>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</si>
  <si>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</si>
  <si>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</si>
  <si>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</si>
  <si>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</si>
  <si>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</si>
  <si>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</si>
  <si>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</si>
  <si>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</si>
  <si>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</si>
  <si>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</si>
  <si>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</si>
  <si>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</si>
  <si>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</si>
  <si>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</si>
  <si>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</si>
  <si>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</si>
  <si>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</si>
  <si>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</si>
  <si>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</si>
  <si>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</si>
  <si>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</si>
  <si>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</si>
  <si>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</si>
  <si>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</si>
  <si>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</si>
  <si>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</si>
  <si>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</si>
  <si>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</si>
  <si>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</si>
  <si>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</si>
  <si>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</si>
  <si>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</si>
  <si>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</si>
  <si>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</si>
  <si>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</si>
  <si>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</si>
  <si>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</si>
  <si>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</si>
  <si>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</si>
  <si>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</si>
  <si>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</si>
  <si>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</si>
  <si>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</si>
  <si>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</si>
  <si>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</si>
  <si>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</si>
  <si>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</si>
  <si>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</si>
  <si>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</si>
  <si>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</si>
  <si>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</si>
  <si>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</si>
  <si>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</si>
  <si>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</si>
  <si>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</si>
  <si>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</si>
  <si>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</si>
  <si>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</si>
  <si>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</si>
  <si>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</si>
  <si>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</si>
  <si>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</si>
  <si>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</si>
  <si>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</si>
  <si>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</si>
  <si>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</si>
  <si>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</si>
  <si>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</si>
  <si>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</si>
  <si>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</si>
  <si>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</si>
  <si>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</si>
  <si>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</si>
  <si>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</si>
  <si>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</si>
  <si>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</si>
  <si>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</si>
  <si>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</si>
  <si>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</si>
  <si>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</si>
  <si>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</si>
  <si>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</si>
  <si>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</si>
  <si>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</si>
  <si>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</si>
  <si>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</si>
  <si>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</si>
  <si>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</si>
  <si>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</si>
  <si>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</si>
  <si>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</si>
  <si>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</si>
  <si>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</si>
  <si>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</si>
  <si>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</si>
  <si>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</si>
  <si>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</si>
  <si>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</si>
  <si>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</si>
  <si>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</si>
  <si>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</si>
  <si>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</si>
  <si>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</si>
  <si>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</si>
  <si>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</si>
  <si>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</si>
  <si>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</si>
  <si>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</si>
  <si>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</si>
  <si>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</si>
  <si>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</si>
  <si>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</si>
  <si>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</si>
  <si>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</si>
  <si>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</si>
  <si>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</si>
  <si>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</si>
  <si>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</si>
  <si>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</si>
  <si>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</si>
  <si>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</si>
  <si>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</si>
  <si>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</si>
  <si>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</si>
  <si>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</si>
  <si>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</si>
  <si>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</si>
  <si>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</si>
  <si>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</si>
  <si>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</si>
  <si>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</si>
  <si>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</si>
  <si>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</si>
  <si>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</si>
  <si>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</si>
  <si>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</si>
  <si>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</si>
  <si>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</si>
  <si>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</si>
  <si>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</si>
  <si>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</si>
  <si>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</si>
  <si>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</si>
  <si>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</si>
  <si>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</si>
  <si>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</si>
  <si>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</si>
  <si>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</si>
  <si>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</si>
  <si>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</si>
  <si>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</si>
  <si>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</si>
  <si>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</si>
  <si>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</si>
  <si>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</si>
  <si>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</si>
  <si>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</si>
  <si>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</si>
  <si>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</si>
  <si>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</si>
  <si>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</si>
  <si>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</si>
  <si>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</si>
  <si>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</si>
  <si>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</si>
  <si>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</si>
  <si>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</si>
  <si>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</si>
  <si>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</si>
  <si>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</si>
  <si>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</si>
  <si>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</si>
  <si>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</si>
  <si>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</si>
  <si>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</si>
  <si>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</si>
  <si>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</si>
  <si>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</si>
  <si>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</si>
  <si>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</si>
  <si>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</si>
  <si>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</si>
  <si>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</si>
  <si>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</si>
  <si>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</si>
  <si>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</si>
  <si>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</si>
  <si>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</si>
  <si>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</si>
  <si>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</si>
  <si>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</si>
  <si>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</si>
  <si>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</si>
  <si>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</si>
  <si>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</si>
  <si>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</si>
  <si>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</si>
  <si>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</si>
  <si>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</si>
  <si>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</si>
  <si>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</si>
  <si>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</si>
  <si>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</si>
  <si>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</si>
  <si>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</si>
  <si>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</si>
  <si>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</si>
  <si>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</si>
  <si>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</si>
  <si>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</si>
  <si>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</si>
  <si>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</si>
  <si>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</si>
  <si>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</si>
  <si>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</si>
  <si>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</si>
  <si>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</si>
  <si>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</si>
  <si>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</si>
  <si>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</si>
  <si>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</si>
  <si>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</si>
  <si>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</si>
  <si>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</si>
  <si>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</si>
  <si>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</si>
  <si>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</si>
  <si>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</si>
  <si>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</si>
  <si>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</si>
  <si>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</si>
  <si>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</si>
  <si>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</si>
  <si>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</si>
  <si>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</si>
  <si>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</si>
  <si>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</si>
  <si>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</si>
  <si>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</si>
  <si>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</si>
  <si>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</si>
  <si>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</si>
  <si>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</si>
  <si>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</si>
  <si>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</si>
  <si>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</si>
  <si>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</si>
  <si>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</si>
  <si>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</si>
  <si>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</si>
  <si>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</si>
  <si>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</si>
  <si>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</si>
  <si>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</si>
  <si>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</si>
  <si>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</si>
  <si>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</si>
  <si>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</si>
  <si>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</si>
  <si>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</si>
  <si>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</si>
  <si>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</si>
  <si>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</si>
  <si>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</si>
  <si>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</si>
  <si>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</si>
  <si>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</si>
  <si>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</si>
  <si>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</si>
  <si>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</si>
  <si>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</si>
  <si>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</si>
  <si>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</si>
  <si>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</si>
  <si>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</si>
  <si>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</si>
  <si>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</si>
  <si>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</si>
  <si>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</si>
  <si>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</si>
  <si>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</si>
  <si>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</si>
  <si>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</si>
  <si>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</si>
  <si>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</si>
  <si>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</si>
  <si>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</si>
  <si>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</si>
  <si>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</si>
  <si>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</si>
  <si>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</si>
  <si>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</si>
  <si>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</si>
  <si>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</si>
  <si>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</si>
  <si>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</si>
  <si>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</si>
  <si>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</si>
  <si>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</si>
  <si>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</si>
  <si>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</si>
  <si>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</si>
  <si>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</si>
  <si>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</si>
  <si>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</si>
  <si>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</si>
  <si>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</si>
  <si>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</si>
  <si>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</si>
  <si>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</si>
  <si>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</si>
  <si>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</si>
  <si>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</si>
  <si>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</si>
  <si>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</si>
  <si>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</si>
  <si>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</si>
  <si>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</si>
  <si>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</si>
  <si>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</si>
  <si>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</si>
  <si>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</si>
  <si>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</si>
  <si>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</si>
  <si>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</si>
  <si>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</si>
  <si>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</si>
  <si>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</si>
  <si>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</si>
  <si>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</si>
  <si>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</si>
  <si>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</si>
  <si>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</si>
  <si>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</si>
  <si>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</si>
  <si>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</si>
  <si>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</si>
  <si>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</si>
  <si>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</si>
  <si>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</si>
  <si>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</si>
  <si>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</si>
  <si>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</si>
  <si>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</si>
  <si>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</si>
  <si>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</si>
  <si>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</si>
  <si>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</si>
  <si>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</si>
  <si>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</si>
  <si>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</si>
  <si>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</si>
  <si>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</si>
  <si>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</si>
  <si>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</si>
  <si>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</si>
  <si>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</si>
  <si>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</si>
  <si>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</si>
  <si>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</si>
  <si>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</si>
  <si>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</si>
  <si>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</si>
  <si>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</si>
  <si>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</si>
  <si>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</si>
  <si>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</si>
  <si>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</si>
  <si>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</si>
  <si>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</si>
  <si>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</si>
  <si>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</si>
  <si>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</si>
  <si>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</si>
  <si>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</si>
  <si>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</si>
  <si>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</si>
  <si>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</si>
  <si>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</si>
  <si>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</si>
  <si>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</si>
  <si>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</si>
  <si>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</si>
  <si>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</si>
  <si>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</si>
  <si>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</si>
  <si>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</si>
  <si>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</si>
  <si>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</si>
  <si>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</si>
  <si>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</si>
  <si>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</si>
  <si>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</si>
  <si>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</si>
  <si>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</si>
  <si>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</si>
  <si>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</si>
  <si>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</si>
  <si>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</si>
  <si>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</si>
  <si>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</si>
  <si>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</si>
  <si>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</si>
  <si>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</si>
  <si>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</si>
  <si>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</si>
  <si>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</si>
  <si>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</si>
  <si>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</si>
  <si>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</si>
  <si>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</si>
  <si>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</si>
  <si>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</si>
  <si>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</si>
  <si>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</si>
  <si>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</si>
  <si>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</si>
  <si>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</si>
  <si>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</si>
  <si>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</si>
  <si>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</si>
  <si>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</si>
  <si>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</si>
  <si>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</si>
  <si>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</si>
  <si>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</si>
  <si>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</si>
  <si>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</si>
  <si>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</si>
  <si>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</si>
  <si>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</si>
  <si>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</si>
  <si>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</si>
  <si>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</si>
  <si>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</si>
  <si>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</si>
  <si>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</si>
  <si>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</si>
  <si>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</si>
  <si>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</si>
  <si>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</si>
  <si>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</si>
  <si>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</si>
  <si>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</si>
  <si>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</si>
  <si>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</si>
  <si>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</si>
  <si>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</si>
  <si>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</si>
  <si>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</si>
  <si>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</si>
  <si>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</si>
  <si>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</si>
  <si>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</si>
  <si>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</si>
  <si>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</si>
  <si>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</si>
  <si>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</si>
  <si>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</si>
  <si>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</si>
  <si>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</si>
  <si>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</si>
  <si>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</si>
  <si>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</si>
  <si>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</si>
  <si>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</si>
  <si>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</si>
  <si>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</si>
  <si>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</si>
  <si>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</si>
  <si>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</si>
  <si>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</si>
  <si>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</si>
  <si>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</si>
  <si>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</si>
  <si>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</si>
  <si>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</si>
  <si>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</si>
  <si>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</si>
  <si>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</si>
  <si>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</si>
  <si>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</si>
  <si>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</si>
  <si>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</si>
  <si>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</si>
  <si>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</si>
  <si>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</si>
  <si>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</si>
  <si>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</si>
  <si>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</si>
  <si>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</si>
  <si>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</si>
  <si>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</si>
  <si>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</si>
  <si>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</si>
  <si>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</si>
  <si>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</si>
  <si>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</si>
  <si>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</si>
  <si>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</si>
  <si>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</si>
  <si>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</si>
  <si>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</si>
  <si>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</si>
  <si>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</si>
  <si>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</si>
  <si>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</si>
  <si>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</si>
  <si>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</si>
  <si>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</si>
  <si>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</si>
  <si>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</si>
  <si>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</si>
  <si>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</si>
  <si>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</si>
  <si>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</si>
  <si>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</si>
  <si>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</si>
  <si>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</si>
  <si>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</si>
  <si>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</si>
  <si>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</si>
  <si>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</si>
  <si>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</si>
  <si>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</si>
  <si>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</si>
  <si>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</si>
  <si>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</si>
  <si>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</si>
  <si>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</si>
  <si>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</si>
  <si>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</si>
  <si>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</si>
  <si>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</si>
  <si>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</si>
  <si>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</si>
  <si>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</si>
  <si>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</si>
  <si>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</si>
  <si>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</si>
  <si>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</si>
  <si>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</si>
  <si>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</si>
  <si>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</si>
  <si>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</si>
  <si>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</si>
  <si>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</si>
  <si>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</si>
  <si>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</si>
  <si>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</si>
  <si>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</si>
  <si>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</si>
  <si>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</si>
  <si>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</si>
  <si>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</si>
  <si>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</si>
  <si>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</si>
  <si>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</si>
  <si>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</si>
  <si>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</si>
  <si>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</si>
  <si>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</si>
  <si>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</si>
  <si>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</si>
  <si>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</si>
  <si>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</si>
  <si>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</si>
  <si>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</si>
  <si>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</si>
  <si>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</si>
  <si>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</si>
  <si>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</si>
  <si>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</si>
  <si>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</si>
  <si>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</si>
  <si>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</si>
  <si>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</si>
  <si>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</si>
  <si>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</si>
  <si>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</si>
  <si>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</si>
  <si>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</si>
  <si>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</si>
  <si>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</si>
  <si>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</si>
  <si>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</si>
  <si>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</si>
  <si>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</si>
  <si>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</si>
  <si>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</si>
  <si>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</si>
  <si>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</si>
  <si>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</si>
  <si>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</si>
  <si>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</si>
  <si>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</si>
  <si>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</si>
  <si>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</si>
  <si>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</si>
  <si>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</si>
  <si>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</si>
  <si>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</si>
  <si>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</si>
  <si>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</si>
  <si>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</si>
  <si>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</si>
  <si>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</si>
  <si>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</si>
  <si>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</si>
  <si>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</si>
  <si>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</si>
  <si>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</si>
  <si>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</si>
  <si>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</si>
  <si>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</si>
  <si>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</si>
  <si>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</si>
  <si>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</si>
  <si>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</si>
  <si>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</si>
  <si>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</si>
  <si>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</si>
  <si>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</si>
  <si>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</si>
  <si>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</si>
  <si>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</si>
  <si>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</si>
  <si>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</si>
  <si>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</si>
  <si>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</si>
  <si>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</si>
  <si>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</si>
  <si>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</si>
  <si>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</si>
  <si>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</si>
  <si>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</si>
  <si>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</si>
  <si>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</si>
  <si>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</si>
  <si>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</si>
  <si>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</si>
  <si>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</si>
  <si>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</si>
  <si>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</si>
  <si>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</si>
  <si>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</si>
  <si>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</si>
  <si>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</si>
  <si>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</si>
  <si>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</si>
  <si>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</si>
  <si>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</si>
  <si>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</si>
  <si>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</si>
  <si>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</si>
  <si>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</si>
  <si>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</si>
  <si>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</si>
  <si>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</si>
  <si>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</si>
  <si>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</si>
  <si>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</si>
  <si>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</si>
  <si>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</si>
  <si>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</si>
  <si>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</si>
  <si>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</si>
  <si>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</si>
  <si>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</si>
  <si>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</si>
  <si>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</si>
  <si>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</si>
  <si>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</si>
  <si>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</si>
  <si>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</si>
  <si>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</si>
  <si>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</si>
  <si>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</si>
  <si>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</si>
  <si>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</si>
  <si>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</si>
  <si>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</si>
  <si>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</si>
  <si>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</si>
  <si>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</si>
  <si>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</si>
  <si>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</si>
  <si>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</si>
  <si>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</si>
  <si>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</si>
  <si>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</si>
  <si>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</si>
  <si>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</si>
  <si>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</si>
  <si>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</si>
  <si>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</si>
  <si>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</si>
  <si>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</si>
  <si>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</si>
  <si>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</si>
  <si>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</si>
  <si>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</si>
  <si>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</si>
  <si>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</si>
  <si>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</si>
  <si>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</si>
  <si>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</si>
  <si>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</si>
  <si>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</si>
  <si>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</si>
  <si>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</si>
  <si>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</si>
  <si>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</si>
  <si>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</si>
  <si>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</si>
  <si>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</si>
  <si>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</si>
  <si>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</si>
  <si>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</si>
  <si>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</si>
  <si>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</si>
  <si>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</si>
  <si>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</si>
  <si>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</si>
  <si>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</si>
  <si>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</si>
  <si>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</si>
  <si>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</si>
  <si>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</si>
  <si>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</si>
  <si>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</si>
  <si>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</si>
  <si>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</si>
  <si>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</si>
  <si>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</si>
  <si>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</si>
  <si>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</si>
  <si>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</si>
  <si>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</si>
  <si>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</si>
  <si>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</si>
  <si>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</si>
  <si>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</si>
  <si>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</si>
  <si>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</si>
  <si>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</si>
  <si>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</si>
  <si>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</si>
  <si>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</si>
  <si>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</si>
  <si>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</si>
  <si>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</si>
  <si>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</si>
  <si>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</si>
  <si>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</si>
  <si>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</si>
  <si>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</si>
  <si>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</si>
  <si>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</si>
  <si>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</si>
  <si>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</si>
  <si>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</si>
  <si>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</si>
  <si>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</si>
  <si>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</si>
  <si>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</si>
  <si>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</si>
  <si>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</si>
  <si>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</si>
  <si>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</si>
  <si>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</si>
  <si>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</si>
  <si>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</si>
  <si>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</si>
  <si>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</si>
  <si>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</si>
  <si>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</si>
  <si>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</si>
  <si>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</si>
  <si>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</si>
  <si>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</si>
  <si>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</si>
  <si>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</si>
  <si>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</si>
  <si>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</si>
  <si>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</si>
  <si>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</si>
  <si>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</si>
  <si>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</si>
  <si>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</si>
  <si>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</si>
  <si>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</si>
  <si>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</si>
  <si>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</si>
  <si>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</si>
  <si>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</si>
  <si>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</si>
  <si>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</si>
  <si>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</si>
  <si>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</si>
  <si>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</si>
  <si>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</si>
  <si>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</si>
  <si>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</si>
  <si>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</si>
  <si>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</si>
  <si>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</si>
  <si>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</si>
  <si>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</si>
  <si>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</si>
  <si>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</si>
  <si>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</si>
  <si>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</si>
  <si>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</si>
  <si>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</si>
  <si>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</si>
  <si>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</si>
  <si>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</si>
  <si>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</si>
  <si>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</si>
  <si>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</si>
  <si>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</si>
  <si>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</si>
  <si>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</si>
  <si>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</si>
  <si>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</si>
  <si>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</si>
  <si>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</si>
  <si>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</si>
  <si>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</si>
  <si>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</si>
  <si>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</si>
  <si>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</si>
  <si>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</si>
  <si>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</si>
  <si>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</si>
  <si>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</si>
  <si>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</si>
  <si>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</si>
  <si>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</si>
  <si>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</si>
  <si>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</si>
  <si>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</si>
  <si>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</si>
  <si>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</si>
  <si>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</si>
  <si>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</si>
  <si>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</si>
  <si>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</si>
  <si>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</si>
  <si>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</si>
  <si>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</si>
  <si>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</si>
  <si>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</si>
  <si>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</si>
  <si>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</si>
  <si>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</si>
  <si>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</si>
  <si>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</si>
  <si>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</si>
  <si>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</si>
  <si>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</si>
  <si>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</si>
  <si>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</si>
  <si>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</si>
  <si>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</si>
  <si>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</si>
  <si>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</si>
  <si>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</si>
  <si>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</si>
  <si>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</si>
  <si>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</si>
  <si>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</si>
  <si>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</si>
  <si>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</si>
  <si>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</si>
  <si>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</si>
  <si>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</si>
  <si>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</si>
  <si>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</si>
  <si>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</si>
  <si>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</si>
  <si>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</si>
  <si>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</si>
  <si>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</si>
  <si>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</si>
  <si>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</si>
  <si>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</si>
  <si>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</si>
  <si>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</si>
  <si>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</si>
  <si>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</si>
  <si>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</si>
  <si>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</si>
  <si>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</si>
  <si>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</si>
  <si>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</si>
  <si>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</si>
  <si>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</si>
  <si>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</si>
  <si>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</si>
  <si>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</si>
  <si>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</si>
  <si>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</si>
  <si>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</si>
  <si>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</si>
  <si>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</si>
  <si>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</si>
  <si>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</si>
  <si>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</si>
  <si>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</si>
  <si>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</si>
  <si>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</si>
  <si>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</si>
  <si>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</si>
  <si>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</si>
  <si>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</si>
  <si>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</si>
  <si>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</si>
  <si>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</si>
  <si>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</si>
  <si>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</si>
  <si>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</si>
  <si>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</si>
  <si>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</si>
  <si>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</si>
  <si>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</si>
  <si>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</si>
  <si>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</si>
  <si>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</si>
  <si>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</si>
  <si>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</si>
  <si>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</si>
  <si>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</si>
  <si>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</si>
  <si>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</si>
  <si>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</si>
  <si>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</si>
  <si>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</si>
  <si>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</si>
  <si>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</si>
  <si>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</si>
  <si>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</si>
  <si>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</si>
  <si>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</si>
  <si>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</si>
  <si>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</si>
  <si>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</si>
  <si>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</si>
  <si>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</si>
  <si>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</si>
  <si>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</si>
  <si>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</si>
  <si>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</si>
  <si>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</si>
  <si>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</si>
  <si>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</si>
  <si>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</si>
  <si>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</si>
  <si>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</si>
  <si>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</si>
  <si>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</si>
  <si>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</si>
  <si>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</si>
  <si>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</si>
  <si>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</si>
  <si>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</si>
  <si>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</si>
  <si>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</si>
  <si>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</si>
  <si>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</si>
  <si>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</si>
  <si>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</si>
  <si>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</si>
  <si>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</si>
  <si>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</si>
  <si>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</si>
  <si>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</si>
  <si>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</si>
  <si>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</si>
  <si>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</si>
  <si>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</si>
  <si>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</si>
  <si>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</si>
  <si>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</si>
  <si>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</si>
  <si>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</si>
  <si>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</si>
  <si>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</si>
  <si>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</si>
  <si>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</si>
  <si>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</si>
  <si>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</si>
  <si>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</si>
  <si>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</si>
  <si>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</si>
  <si>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</si>
  <si>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</si>
  <si>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</si>
  <si>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</si>
  <si>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</si>
  <si>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</si>
  <si>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</si>
  <si>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</si>
  <si>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</si>
  <si>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</si>
  <si>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</si>
  <si>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</si>
  <si>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</si>
  <si>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</si>
  <si>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</si>
  <si>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</si>
  <si>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</si>
  <si>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</si>
  <si>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</si>
  <si>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</si>
  <si>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</si>
  <si>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</si>
  <si>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</si>
  <si>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</si>
  <si>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</si>
  <si>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</si>
  <si>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</si>
  <si>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</si>
  <si>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</si>
  <si>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</si>
  <si>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</si>
  <si>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</si>
  <si>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</si>
  <si>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</si>
  <si>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</si>
  <si>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</si>
  <si>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</si>
  <si>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</si>
  <si>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</si>
  <si>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</si>
  <si>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</si>
  <si>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</si>
  <si>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</si>
  <si>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</si>
  <si>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</si>
  <si>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</si>
  <si>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</si>
  <si>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</si>
  <si>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</si>
  <si>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</si>
  <si>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</si>
  <si>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</si>
  <si>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</si>
  <si>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</si>
  <si>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</si>
  <si>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</si>
  <si>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</si>
  <si>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</si>
  <si>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</si>
  <si>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</si>
  <si>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</si>
  <si>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</si>
  <si>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</si>
  <si>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</si>
  <si>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</si>
  <si>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</si>
  <si>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</si>
  <si>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</si>
  <si>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</si>
  <si>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</si>
  <si>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</si>
  <si>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</si>
  <si>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</si>
  <si>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</si>
  <si>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</si>
  <si>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</si>
  <si>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</si>
  <si>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</si>
  <si>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</si>
  <si>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</si>
  <si>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</si>
  <si>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</si>
  <si>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</si>
  <si>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</si>
  <si>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</si>
  <si>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</si>
  <si>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</si>
  <si>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</si>
  <si>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</si>
  <si>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</si>
  <si>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</si>
  <si>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</si>
  <si>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</si>
  <si>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</si>
  <si>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</si>
  <si>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</si>
  <si>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</si>
  <si>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</si>
  <si>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</si>
  <si>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</si>
  <si>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</si>
  <si>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</si>
  <si>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</si>
  <si>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</si>
  <si>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</si>
  <si>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</si>
  <si>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</si>
  <si>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</si>
  <si>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</si>
  <si>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</si>
  <si>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</si>
  <si>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</si>
  <si>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</si>
  <si>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</si>
  <si>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</si>
  <si>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</si>
  <si>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</si>
  <si>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</si>
  <si>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</si>
  <si>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</si>
  <si>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</si>
  <si>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</si>
  <si>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</si>
  <si>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</si>
  <si>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</si>
  <si>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</si>
  <si>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</si>
  <si>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</si>
  <si>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</si>
  <si>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</si>
  <si>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</si>
  <si>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</si>
  <si>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</si>
  <si>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</si>
  <si>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</si>
  <si>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</si>
  <si>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</si>
  <si>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</si>
  <si>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</si>
  <si>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</si>
  <si>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</si>
  <si>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</si>
  <si>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</si>
  <si>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</si>
  <si>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</si>
  <si>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</si>
  <si>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</si>
  <si>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</si>
  <si>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</si>
  <si>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</si>
  <si>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</si>
  <si>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</si>
  <si>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</si>
  <si>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</si>
  <si>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</si>
  <si>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</si>
  <si>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</si>
  <si>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</si>
  <si>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</si>
  <si>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</si>
  <si>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</si>
  <si>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</si>
  <si>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</si>
  <si>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</si>
  <si>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</si>
  <si>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</si>
  <si>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</si>
  <si>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</si>
  <si>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</si>
  <si>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</si>
  <si>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</si>
  <si>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</si>
  <si>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</si>
  <si>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</si>
  <si>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</si>
  <si>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</si>
  <si>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</si>
  <si>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</si>
  <si>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</si>
  <si>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</si>
  <si>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</si>
  <si>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</si>
  <si>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</si>
  <si>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</si>
  <si>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</si>
  <si>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</si>
  <si>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</si>
  <si>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</si>
  <si>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</si>
  <si>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</si>
  <si>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</si>
  <si>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</si>
  <si>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</si>
  <si>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</si>
  <si>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</si>
  <si>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</si>
  <si>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</si>
  <si>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</si>
  <si>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</si>
  <si>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</si>
  <si>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</si>
  <si>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</si>
  <si>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</si>
  <si>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</si>
  <si>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</si>
  <si>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</si>
  <si>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</si>
  <si>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</si>
  <si>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</si>
  <si>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</si>
  <si>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</si>
  <si>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</si>
  <si>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</si>
  <si>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</si>
  <si>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</si>
  <si>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</si>
  <si>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</si>
  <si>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</si>
  <si>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</si>
  <si>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</si>
  <si>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</si>
  <si>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</si>
  <si>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</si>
  <si>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</si>
  <si>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</si>
  <si>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</si>
  <si>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</si>
  <si>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</si>
  <si>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</si>
  <si>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</si>
  <si>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</si>
  <si>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</si>
  <si>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</si>
  <si>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</si>
  <si>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</si>
  <si>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</si>
  <si>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</si>
  <si>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</si>
  <si>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</si>
  <si>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</si>
  <si>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</si>
  <si>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</si>
  <si>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</si>
  <si>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</si>
  <si>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</si>
  <si>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</si>
  <si>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</si>
  <si>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</si>
  <si>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</si>
  <si>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</si>
  <si>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</si>
  <si>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</si>
  <si>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</si>
  <si>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</si>
  <si>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</si>
  <si>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</si>
  <si>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</si>
  <si>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</si>
  <si>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</si>
  <si>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</si>
  <si>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</si>
  <si>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</si>
  <si>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</si>
  <si>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</si>
  <si>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</si>
  <si>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</si>
  <si>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</si>
  <si>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</si>
  <si>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</si>
  <si>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</si>
  <si>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</si>
  <si>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</si>
  <si>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</si>
  <si>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</si>
  <si>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</si>
  <si>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</si>
  <si>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</si>
  <si>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</si>
  <si>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</si>
  <si>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</si>
  <si>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</si>
  <si>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</si>
  <si>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</si>
  <si>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</si>
  <si>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</si>
  <si>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</si>
  <si>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</si>
  <si>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</si>
  <si>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</si>
  <si>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</si>
  <si>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</si>
  <si>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</si>
  <si>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</si>
  <si>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</si>
  <si>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</si>
  <si>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</si>
  <si>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</si>
  <si>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</si>
  <si>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</si>
  <si>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</si>
  <si>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</si>
  <si>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</si>
  <si>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</si>
  <si>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</si>
  <si>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</si>
  <si>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</si>
  <si>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</si>
  <si>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</si>
  <si>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</si>
  <si>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</si>
  <si>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</si>
  <si>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</si>
  <si>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</si>
  <si>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</si>
  <si>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</si>
  <si>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</si>
  <si>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</si>
  <si>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</si>
  <si>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</si>
  <si>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</si>
  <si>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</si>
  <si>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</si>
  <si>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</si>
  <si>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</si>
  <si>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</si>
  <si>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</si>
  <si>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</si>
  <si>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</si>
  <si>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</si>
  <si>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</si>
  <si>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</si>
  <si>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</si>
  <si>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</si>
  <si>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</si>
  <si>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</si>
  <si>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</si>
  <si>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</si>
  <si>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</si>
  <si>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</si>
  <si>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</si>
  <si>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</si>
  <si>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</si>
  <si>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</si>
  <si>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</si>
  <si>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</si>
  <si>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</si>
  <si>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</si>
  <si>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</si>
  <si>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</si>
  <si>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</si>
  <si>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</si>
  <si>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</si>
  <si>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</si>
  <si>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</si>
  <si>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</si>
  <si>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</si>
  <si>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</si>
  <si>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</si>
  <si>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</si>
  <si>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</si>
  <si>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</si>
  <si>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</si>
  <si>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</si>
  <si>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</si>
  <si>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</si>
  <si>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</si>
  <si>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</si>
  <si>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</si>
  <si>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</si>
  <si>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</si>
  <si>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</si>
  <si>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</si>
  <si>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</si>
  <si>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</si>
  <si>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</si>
  <si>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</si>
  <si>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</si>
  <si>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</si>
  <si>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</si>
  <si>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</si>
  <si>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</si>
  <si>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</si>
  <si>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</si>
  <si>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</si>
  <si>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</si>
  <si>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</si>
  <si>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</si>
  <si>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</si>
  <si>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</si>
  <si>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</si>
  <si>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</si>
  <si>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</si>
  <si>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</si>
  <si>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</si>
  <si>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</si>
  <si>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</si>
  <si>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</si>
  <si>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</si>
  <si>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</si>
  <si>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</si>
  <si>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</si>
  <si>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</si>
  <si>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</si>
  <si>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</si>
  <si>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</si>
  <si>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</si>
  <si>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</si>
  <si>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</si>
  <si>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</si>
  <si>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</si>
  <si>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</si>
  <si>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</si>
  <si>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</si>
  <si>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</si>
  <si>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</si>
  <si>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</si>
  <si>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</si>
  <si>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</si>
  <si>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</si>
  <si>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</si>
  <si>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</si>
  <si>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</si>
  <si>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</si>
  <si>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</si>
  <si>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</si>
  <si>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</si>
  <si>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</si>
  <si>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</si>
  <si>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</si>
  <si>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</si>
  <si>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</si>
  <si>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</si>
  <si>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</si>
  <si>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</si>
  <si>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</si>
  <si>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</si>
  <si>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</si>
  <si>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</si>
  <si>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</si>
  <si>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</si>
  <si>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</si>
  <si>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</si>
  <si>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</si>
  <si>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</si>
  <si>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</si>
  <si>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</si>
  <si>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</si>
  <si>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</si>
  <si>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</si>
  <si>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</si>
  <si>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</si>
  <si>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</si>
  <si>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</si>
  <si>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</si>
  <si>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</si>
  <si>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</si>
  <si>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</si>
  <si>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</si>
  <si>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</si>
  <si>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</si>
  <si>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</si>
  <si>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</si>
  <si>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</si>
  <si>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</si>
  <si>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</si>
  <si>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</si>
  <si>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</si>
  <si>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</si>
  <si>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</si>
  <si>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</si>
  <si>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</si>
  <si>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</si>
  <si>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</si>
  <si>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</si>
  <si>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</si>
  <si>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</si>
  <si>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</si>
  <si>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</si>
  <si>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</si>
  <si>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</si>
  <si>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</si>
  <si>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</si>
  <si>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</si>
  <si>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</si>
  <si>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</si>
  <si>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</si>
  <si>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</si>
  <si>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</si>
  <si>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</si>
  <si>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</si>
  <si>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</si>
  <si>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</si>
  <si>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</si>
  <si>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</si>
  <si>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</si>
  <si>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</si>
  <si>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</si>
  <si>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</si>
  <si>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</si>
  <si>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</si>
  <si>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</si>
  <si>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</si>
  <si>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</si>
  <si>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</si>
  <si>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</si>
  <si>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</si>
  <si>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</si>
  <si>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</si>
  <si>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</si>
  <si>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</si>
  <si>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</si>
  <si>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</si>
  <si>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</si>
  <si>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</si>
  <si>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</si>
  <si>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</si>
  <si>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</si>
  <si>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</si>
  <si>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</si>
  <si>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</si>
  <si>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</si>
  <si>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</si>
  <si>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</si>
  <si>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</si>
  <si>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</si>
  <si>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</si>
  <si>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</si>
  <si>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</si>
  <si>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</si>
  <si>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</si>
  <si>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</si>
  <si>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</si>
  <si>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</si>
  <si>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</si>
  <si>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</si>
  <si>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</si>
  <si>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</si>
  <si>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</si>
  <si>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</si>
  <si>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</si>
  <si>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</si>
  <si>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</si>
  <si>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</si>
  <si>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</si>
  <si>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</si>
  <si>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</si>
  <si>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</si>
  <si>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</si>
  <si>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</si>
  <si>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</si>
  <si>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</si>
  <si>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</si>
  <si>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</si>
  <si>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</si>
  <si>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</si>
  <si>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</si>
  <si>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</si>
  <si>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</si>
  <si>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</si>
  <si>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</si>
  <si>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</si>
  <si>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</si>
  <si>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</si>
  <si>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</si>
  <si>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</si>
  <si>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</si>
  <si>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</si>
  <si>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</si>
  <si>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</si>
  <si>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</si>
  <si>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</si>
  <si>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</si>
  <si>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</si>
  <si>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</si>
  <si>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</si>
  <si>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</si>
  <si>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</si>
  <si>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</si>
  <si>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</si>
  <si>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</si>
  <si>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</si>
  <si>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</si>
  <si>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</si>
  <si>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</si>
  <si>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</si>
  <si>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</si>
  <si>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</si>
  <si>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</si>
  <si>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</si>
  <si>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</si>
  <si>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</si>
  <si>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</si>
  <si>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</si>
  <si>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</si>
  <si>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</si>
  <si>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</si>
  <si>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</si>
  <si>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</si>
  <si>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</si>
  <si>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</si>
  <si>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</si>
  <si>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</si>
  <si>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</si>
  <si>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</si>
  <si>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</si>
  <si>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</si>
  <si>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</si>
  <si>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</si>
  <si>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</si>
  <si>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</si>
  <si>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</si>
  <si>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</si>
  <si>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</si>
  <si>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</si>
  <si>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</si>
  <si>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</si>
  <si>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</si>
  <si>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</si>
  <si>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</si>
  <si>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</si>
  <si>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</si>
  <si>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</si>
  <si>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</si>
  <si>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</si>
  <si>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</si>
  <si>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</si>
  <si>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</si>
  <si>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</si>
  <si>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</si>
  <si>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</si>
  <si>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</si>
  <si>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</si>
  <si>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</si>
  <si>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</si>
  <si>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</si>
  <si>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</si>
  <si>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</si>
  <si>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</si>
  <si>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</si>
  <si>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</si>
  <si>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</si>
  <si>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</si>
  <si>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</si>
  <si>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</si>
  <si>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</si>
  <si>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</si>
  <si>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</si>
  <si>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</si>
  <si>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</si>
  <si>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</si>
  <si>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</si>
  <si>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</si>
  <si>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</si>
  <si>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</si>
  <si>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</si>
  <si>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</si>
  <si>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</si>
  <si>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</si>
  <si>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</si>
  <si>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</si>
  <si>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</si>
  <si>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</si>
  <si>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</si>
  <si>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</si>
  <si>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</si>
  <si>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</si>
  <si>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</si>
  <si>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</si>
  <si>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</si>
  <si>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</si>
  <si>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</si>
  <si>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</si>
  <si>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</si>
  <si>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</si>
  <si>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</si>
  <si>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</si>
  <si>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</si>
  <si>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</si>
  <si>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</si>
  <si>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</si>
  <si>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</si>
  <si>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</si>
  <si>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</si>
  <si>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</si>
  <si>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</si>
  <si>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</si>
  <si>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</si>
  <si>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</si>
  <si>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</si>
  <si>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</si>
  <si>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</si>
  <si>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</si>
  <si>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</si>
  <si>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</si>
  <si>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</si>
  <si>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</si>
  <si>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</si>
  <si>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</si>
  <si>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</si>
  <si>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</si>
  <si>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</si>
  <si>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</si>
  <si>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</si>
  <si>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</si>
  <si>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</si>
  <si>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</si>
  <si>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</si>
  <si>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</si>
  <si>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</si>
  <si>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</si>
  <si>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</si>
  <si>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</si>
  <si>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</si>
  <si>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</si>
  <si>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</si>
  <si>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</si>
  <si>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</si>
  <si>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</si>
  <si>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</si>
  <si>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</si>
  <si>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</si>
  <si>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</si>
  <si>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</si>
  <si>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</si>
  <si>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</si>
  <si>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</si>
  <si>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</si>
  <si>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</si>
  <si>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</si>
  <si>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</si>
  <si>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</si>
  <si>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</si>
  <si>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</si>
  <si>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</si>
  <si>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</si>
  <si>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</si>
  <si>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</si>
  <si>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</si>
  <si>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</si>
  <si>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</si>
  <si>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</si>
  <si>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</si>
  <si>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</si>
  <si>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</si>
  <si>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</si>
  <si>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</si>
  <si>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</si>
  <si>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</si>
  <si>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</si>
  <si>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</si>
  <si>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</si>
  <si>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</si>
  <si>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</si>
  <si>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</si>
  <si>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</si>
  <si>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</si>
  <si>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</si>
  <si>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</si>
  <si>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</si>
  <si>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</si>
  <si>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</si>
  <si>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</si>
  <si>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</si>
  <si>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</si>
  <si>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</si>
  <si>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</si>
  <si>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</si>
  <si>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</si>
  <si>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</si>
  <si>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</si>
  <si>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</si>
  <si>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</si>
  <si>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</si>
  <si>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</si>
  <si>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</si>
  <si>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</si>
  <si>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</si>
  <si>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</si>
  <si>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</si>
  <si>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</si>
  <si>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</si>
  <si>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</si>
  <si>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</si>
  <si>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</si>
  <si>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</si>
  <si>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</si>
  <si>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</si>
  <si>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</si>
  <si>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</si>
  <si>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</si>
  <si>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</si>
  <si>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</si>
  <si>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</si>
  <si>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</si>
  <si>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</si>
  <si>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</si>
  <si>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</si>
  <si>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</si>
  <si>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</si>
  <si>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</si>
  <si>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</si>
  <si>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</si>
  <si>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</si>
  <si>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</si>
  <si>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</si>
  <si>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</si>
  <si>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</si>
  <si>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</si>
  <si>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</si>
  <si>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</si>
  <si>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</si>
  <si>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</si>
  <si>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</si>
  <si>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</si>
  <si>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</si>
  <si>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</si>
  <si>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</si>
  <si>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</si>
  <si>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</si>
  <si>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</si>
  <si>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</si>
  <si>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</si>
  <si>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</si>
  <si>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</si>
  <si>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</si>
  <si>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</si>
  <si>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</si>
  <si>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</si>
  <si>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</si>
  <si>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</si>
  <si>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</si>
  <si>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</si>
  <si>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</si>
  <si>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</si>
  <si>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</si>
  <si>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</si>
  <si>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</si>
  <si>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</si>
  <si>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</si>
  <si>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</si>
  <si>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</si>
  <si>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</si>
  <si>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</si>
  <si>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</si>
  <si>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</si>
  <si>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</si>
  <si>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</si>
  <si>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</si>
  <si>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</si>
  <si>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</si>
  <si>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</si>
  <si>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</si>
  <si>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</si>
  <si>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</si>
  <si>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</si>
  <si>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</si>
  <si>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</si>
  <si>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</si>
  <si>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</si>
  <si>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</si>
  <si>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</si>
  <si>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</si>
  <si>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</si>
  <si>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</si>
  <si>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</si>
  <si>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</si>
  <si>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</si>
  <si>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</si>
  <si>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</si>
  <si>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</si>
  <si>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</si>
  <si>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</si>
  <si>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</si>
  <si>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</si>
  <si>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</si>
  <si>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</si>
  <si>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</si>
  <si>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</si>
  <si>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</si>
  <si>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</si>
  <si>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</si>
  <si>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</si>
  <si>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</si>
  <si>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</si>
  <si>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</si>
  <si>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</si>
  <si>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</si>
  <si>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</si>
  <si>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</si>
  <si>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</si>
  <si>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</si>
  <si>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</si>
  <si>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</si>
  <si>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</si>
  <si>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</si>
  <si>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</si>
  <si>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</si>
  <si>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</si>
  <si>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</si>
  <si>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</si>
  <si>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</si>
  <si>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</si>
  <si>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</si>
  <si>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</si>
  <si>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</si>
  <si>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</si>
  <si>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</si>
  <si>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</si>
  <si>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</si>
  <si>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</si>
  <si>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</si>
  <si>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</si>
  <si>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</si>
  <si>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</si>
  <si>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</si>
  <si>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</si>
  <si>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</si>
  <si>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</si>
  <si>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</si>
  <si>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</si>
  <si>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</si>
  <si>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</si>
  <si>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</si>
  <si>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</si>
  <si>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</si>
  <si>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</si>
  <si>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</si>
  <si>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</si>
  <si>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</si>
  <si>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</si>
  <si>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</si>
  <si>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</si>
  <si>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</si>
  <si>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</si>
  <si>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</si>
  <si>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</si>
  <si>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</si>
  <si>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</si>
  <si>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</si>
  <si>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</si>
  <si>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</si>
  <si>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</si>
  <si>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</si>
  <si>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</si>
  <si>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</si>
  <si>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</si>
  <si>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</si>
  <si>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</si>
  <si>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</si>
  <si>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</si>
  <si>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</si>
  <si>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</si>
  <si>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</si>
  <si>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</si>
  <si>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</si>
  <si>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</si>
  <si>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</si>
  <si>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</si>
  <si>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</si>
  <si>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</si>
  <si>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</si>
  <si>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</si>
  <si>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</si>
  <si>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</si>
  <si>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</si>
  <si>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</si>
  <si>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</si>
  <si>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</si>
  <si>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</si>
  <si>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</si>
  <si>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</si>
  <si>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</si>
  <si>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</si>
  <si>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</si>
  <si>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</si>
  <si>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</si>
  <si>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</si>
  <si>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</si>
  <si>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</si>
  <si>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</si>
  <si>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</si>
  <si>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</si>
  <si>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</si>
  <si>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</si>
  <si>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</si>
  <si>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</si>
  <si>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</si>
  <si>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</si>
  <si>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</si>
  <si>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</si>
  <si>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</si>
  <si>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</si>
  <si>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</si>
  <si>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</si>
  <si>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</si>
  <si>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</si>
  <si>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</si>
  <si>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</si>
  <si>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</si>
  <si>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</si>
  <si>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</si>
  <si>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</si>
  <si>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</si>
  <si>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</si>
  <si>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</si>
  <si>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</si>
  <si>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</si>
  <si>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</si>
  <si>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</si>
  <si>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</si>
  <si>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</si>
  <si>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</si>
  <si>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</si>
  <si>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</si>
  <si>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</si>
  <si>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</si>
  <si>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</si>
  <si>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</si>
  <si>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</si>
  <si>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</si>
  <si>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</si>
  <si>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</si>
  <si>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</si>
  <si>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</si>
  <si>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</si>
  <si>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</si>
  <si>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</si>
  <si>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</si>
  <si>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</si>
  <si>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</si>
  <si>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</si>
  <si>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</si>
  <si>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</si>
  <si>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</si>
  <si>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</si>
  <si>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</si>
  <si>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</si>
  <si>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</si>
  <si>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</si>
  <si>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</si>
  <si>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</si>
  <si>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</si>
  <si>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</si>
  <si>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</si>
  <si>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</si>
  <si>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</si>
  <si>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</si>
  <si>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</si>
  <si>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</si>
  <si>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</si>
  <si>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</si>
  <si>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</si>
  <si>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</si>
  <si>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</si>
  <si>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</si>
  <si>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</si>
  <si>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</si>
  <si>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</si>
  <si>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</si>
  <si>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</si>
  <si>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</si>
  <si>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</si>
  <si>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</si>
  <si>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</si>
  <si>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</si>
  <si>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</si>
  <si>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</si>
  <si>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</si>
  <si>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</si>
  <si>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</si>
  <si>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</si>
  <si>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</si>
  <si>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</si>
  <si>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</si>
  <si>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</si>
  <si>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</si>
  <si>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</si>
  <si>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</si>
  <si>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</si>
  <si>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</si>
  <si>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</si>
  <si>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</si>
  <si>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</si>
  <si>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</si>
  <si>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</si>
  <si>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</si>
  <si>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</si>
  <si>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</si>
  <si>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</si>
  <si>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</si>
  <si>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</si>
  <si>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</si>
  <si>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</si>
  <si>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</si>
  <si>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</si>
  <si>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</si>
  <si>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</si>
  <si>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</si>
  <si>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</si>
  <si>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</si>
  <si>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</si>
  <si>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</si>
  <si>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</si>
  <si>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</si>
  <si>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</si>
  <si>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</si>
  <si>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</si>
  <si>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</si>
  <si>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</si>
  <si>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</si>
  <si>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</si>
  <si>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</si>
  <si>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</si>
  <si>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</si>
  <si>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</si>
  <si>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</si>
  <si>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</si>
  <si>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</si>
  <si>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</si>
  <si>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</si>
  <si>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</si>
  <si>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</si>
  <si>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</si>
  <si>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</si>
  <si>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</si>
  <si>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</si>
  <si>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</si>
  <si>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</si>
  <si>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</si>
  <si>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</si>
  <si>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</si>
  <si>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</si>
  <si>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</si>
  <si>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</si>
  <si>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</si>
  <si>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</si>
  <si>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</si>
  <si>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</si>
  <si>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</si>
  <si>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</si>
  <si>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</si>
  <si>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</si>
  <si>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</si>
  <si>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</si>
  <si>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</si>
  <si>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</si>
  <si>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</si>
  <si>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</si>
  <si>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</si>
  <si>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</si>
  <si>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</si>
  <si>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</si>
  <si>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</si>
  <si>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</si>
  <si>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</si>
  <si>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</si>
  <si>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</si>
  <si>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</si>
  <si>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</si>
  <si>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</si>
  <si>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</si>
  <si>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</si>
  <si>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</si>
  <si>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</si>
  <si>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</si>
  <si>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</si>
  <si>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</si>
  <si>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</si>
  <si>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</si>
  <si>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</si>
  <si>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</si>
  <si>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</si>
  <si>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</si>
  <si>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</si>
  <si>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</si>
  <si>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</si>
  <si>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</si>
  <si>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</si>
  <si>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</si>
  <si>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</si>
  <si>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</si>
  <si>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</si>
  <si>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</si>
  <si>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</si>
  <si>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</si>
  <si>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</si>
  <si>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</si>
  <si>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</si>
  <si>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</si>
  <si>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</si>
  <si>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</si>
  <si>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</si>
  <si>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</si>
  <si>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</si>
  <si>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</si>
  <si>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</si>
  <si>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</si>
  <si>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</si>
  <si>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</si>
  <si>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</si>
  <si>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</si>
  <si>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</si>
  <si>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</si>
  <si>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</si>
  <si>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</si>
  <si>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</si>
  <si>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</si>
  <si>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</si>
  <si>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</si>
  <si>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</si>
  <si>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</si>
  <si>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</si>
  <si>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</si>
  <si>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</si>
  <si>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</si>
  <si>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</si>
  <si>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</si>
  <si>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</si>
  <si>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</si>
  <si>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</si>
  <si>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</si>
  <si>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</si>
  <si>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</si>
  <si>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</si>
  <si>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</si>
  <si>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</si>
  <si>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</si>
  <si>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</si>
  <si>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</si>
  <si>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</si>
  <si>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</si>
  <si>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</si>
  <si>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</si>
  <si>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</si>
  <si>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</si>
  <si>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</si>
  <si>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</si>
  <si>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</si>
  <si>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</si>
  <si>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</si>
  <si>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</si>
  <si>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</si>
  <si>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</si>
  <si>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</si>
  <si>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</si>
  <si>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</si>
  <si>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</si>
  <si>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</si>
  <si>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</si>
  <si>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</si>
  <si>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</si>
  <si>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</si>
  <si>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</si>
  <si>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</si>
  <si>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</si>
  <si>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</si>
  <si>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</si>
  <si>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</si>
  <si>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</si>
  <si>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</si>
  <si>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</si>
  <si>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</si>
  <si>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</si>
  <si>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</si>
  <si>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</si>
  <si>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</si>
  <si>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</si>
  <si>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</si>
  <si>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</si>
  <si>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</si>
  <si>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</si>
  <si>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</si>
  <si>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</si>
  <si>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</si>
  <si>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</si>
  <si>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</si>
  <si>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</si>
  <si>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</si>
  <si>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</si>
  <si>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</si>
  <si>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</si>
  <si>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</si>
  <si>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</si>
  <si>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</si>
  <si>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</si>
  <si>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</si>
  <si>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</si>
  <si>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</si>
  <si>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</si>
  <si>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</si>
  <si>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</si>
  <si>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</si>
  <si>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</si>
  <si>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</si>
  <si>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</si>
  <si>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</si>
  <si>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</si>
  <si>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</si>
  <si>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</si>
  <si>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</si>
  <si>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</si>
  <si>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</si>
  <si>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</si>
  <si>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</si>
  <si>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</si>
  <si>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</si>
  <si>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</si>
  <si>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</si>
  <si>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</si>
  <si>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</si>
  <si>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</si>
  <si>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</si>
  <si>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</si>
  <si>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</si>
  <si>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</si>
  <si>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</si>
  <si>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</si>
  <si>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</si>
  <si>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</si>
  <si>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</si>
  <si>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</si>
  <si>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</si>
  <si>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</si>
  <si>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</si>
  <si>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</si>
  <si>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</si>
  <si>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</si>
  <si>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</si>
  <si>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</si>
  <si>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</si>
  <si>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</si>
  <si>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</si>
  <si>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</si>
  <si>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</si>
  <si>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</si>
  <si>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</si>
  <si>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</si>
  <si>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</si>
  <si>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</si>
  <si>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</si>
  <si>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</si>
  <si>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</si>
  <si>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</si>
  <si>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</si>
  <si>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</si>
  <si>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</si>
  <si>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</si>
  <si>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</si>
  <si>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</si>
  <si>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</si>
  <si>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</si>
  <si>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</si>
  <si>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</si>
  <si>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</si>
  <si>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</si>
  <si>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</si>
  <si>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</si>
  <si>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</si>
  <si>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</si>
  <si>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</si>
  <si>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</si>
  <si>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</si>
  <si>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</si>
  <si>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</si>
  <si>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</si>
  <si>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</si>
  <si>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</si>
  <si>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</si>
  <si>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</si>
  <si>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</si>
  <si>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</si>
  <si>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</si>
  <si>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</si>
  <si>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</si>
  <si>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</si>
  <si>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</si>
  <si>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</si>
  <si>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</si>
  <si>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</si>
  <si>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</si>
  <si>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</si>
  <si>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</si>
  <si>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</si>
  <si>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</si>
  <si>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</si>
  <si>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</si>
  <si>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</si>
  <si>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</si>
  <si>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</si>
  <si>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</si>
  <si>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</si>
  <si>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</si>
  <si>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</si>
  <si>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</si>
  <si>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</si>
  <si>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</si>
  <si>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</si>
  <si>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</si>
  <si>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</si>
  <si>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</si>
  <si>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</si>
  <si>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</si>
  <si>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</si>
  <si>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</si>
  <si>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</si>
  <si>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</si>
  <si>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</si>
  <si>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</si>
  <si>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</si>
  <si>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</si>
  <si>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</si>
  <si>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</si>
  <si>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</si>
  <si>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</si>
  <si>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</si>
  <si>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</si>
  <si>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</si>
  <si>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</si>
  <si>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</si>
  <si>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</si>
  <si>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</si>
  <si>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</si>
  <si>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</si>
  <si>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</si>
  <si>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</si>
  <si>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</si>
  <si>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</si>
  <si>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</si>
  <si>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</si>
  <si>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</si>
  <si>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</si>
  <si>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</si>
  <si>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</si>
  <si>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</si>
  <si>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</si>
  <si>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</si>
  <si>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</si>
  <si>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</si>
  <si>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</si>
  <si>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</si>
  <si>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</si>
  <si>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</si>
  <si>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</si>
  <si>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</si>
  <si>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</si>
  <si>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</si>
  <si>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</si>
  <si>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</si>
  <si>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</si>
  <si>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</si>
  <si>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</si>
  <si>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</si>
  <si>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</si>
  <si>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</si>
  <si>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</si>
  <si>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</si>
  <si>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</si>
  <si>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</si>
  <si>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</si>
  <si>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</si>
  <si>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</si>
  <si>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</si>
  <si>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</si>
  <si>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</si>
  <si>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</si>
  <si>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</si>
  <si>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</si>
  <si>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</si>
  <si>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</si>
  <si>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</si>
  <si>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</si>
  <si>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</si>
  <si>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</si>
  <si>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</si>
  <si>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</si>
  <si>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</si>
  <si>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</si>
  <si>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</si>
  <si>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</si>
  <si>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</si>
  <si>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</si>
  <si>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</si>
  <si>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</si>
  <si>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</si>
  <si>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</si>
  <si>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</si>
  <si>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</si>
  <si>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</si>
  <si>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</si>
  <si>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</si>
  <si>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</si>
  <si>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</si>
  <si>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</si>
  <si>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</si>
  <si>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</si>
  <si>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</si>
  <si>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</si>
  <si>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</si>
  <si>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</si>
  <si>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</si>
  <si>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</si>
  <si>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</si>
  <si>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</si>
  <si>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</si>
  <si>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</si>
  <si>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</si>
  <si>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</si>
  <si>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</si>
  <si>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</si>
  <si>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</si>
  <si>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</si>
  <si>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</si>
  <si>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</si>
  <si>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</si>
  <si>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</si>
  <si>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</si>
  <si>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</si>
  <si>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</si>
  <si>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</si>
  <si>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</si>
  <si>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</si>
  <si>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</si>
  <si>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</si>
  <si>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</si>
  <si>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</si>
  <si>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</si>
  <si>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</si>
  <si>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</si>
  <si>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</si>
  <si>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</si>
  <si>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</si>
  <si>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</si>
  <si>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</si>
  <si>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</si>
  <si>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</si>
  <si>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</si>
  <si>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</si>
  <si>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</si>
  <si>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</si>
  <si>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</si>
  <si>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</si>
  <si>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</si>
  <si>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</si>
  <si>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</si>
  <si>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</si>
  <si>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</si>
  <si>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</si>
  <si>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</si>
  <si>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</si>
  <si>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</si>
  <si>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</si>
  <si>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</si>
  <si>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</si>
  <si>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</si>
  <si>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</si>
  <si>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</si>
  <si>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</si>
  <si>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</si>
  <si>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</si>
  <si>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</si>
  <si>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</si>
  <si>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</si>
  <si>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</si>
  <si>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</si>
  <si>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</si>
  <si>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</si>
  <si>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</si>
  <si>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</si>
  <si>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</si>
  <si>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</si>
  <si>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</si>
  <si>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</si>
  <si>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</si>
  <si>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</si>
  <si>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</si>
  <si>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</si>
  <si>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</si>
  <si>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</si>
  <si>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</si>
  <si>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</si>
  <si>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</si>
  <si>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</si>
  <si>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</si>
  <si>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</si>
  <si>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</si>
  <si>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</si>
  <si>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</si>
  <si>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</si>
  <si>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</si>
  <si>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</si>
  <si>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</si>
  <si>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</si>
  <si>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</si>
  <si>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</si>
  <si>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</si>
  <si>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</si>
  <si>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</si>
  <si>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</si>
  <si>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</si>
  <si>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</si>
  <si>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</si>
  <si>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</si>
  <si>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</si>
  <si>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</si>
  <si>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</si>
  <si>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</si>
  <si>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</si>
  <si>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</si>
  <si>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</si>
  <si>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</si>
  <si>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</si>
  <si>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</si>
  <si>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</si>
  <si>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</si>
  <si>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</si>
  <si>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</si>
  <si>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</si>
  <si>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</si>
  <si>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</si>
  <si>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</si>
  <si>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</si>
  <si>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</si>
  <si>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</si>
  <si>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</si>
  <si>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</si>
  <si>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</si>
  <si>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</si>
  <si>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</si>
  <si>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</si>
  <si>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</si>
  <si>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</si>
  <si>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</si>
  <si>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</si>
  <si>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</si>
  <si>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</si>
  <si>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</si>
  <si>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</si>
  <si>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</si>
  <si>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</si>
  <si>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</si>
  <si>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</si>
  <si>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</si>
  <si>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</si>
  <si>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</si>
  <si>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</si>
  <si>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</si>
  <si>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</si>
  <si>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</si>
  <si>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</si>
  <si>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</si>
  <si>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</si>
  <si>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</si>
  <si>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</si>
  <si>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</si>
  <si>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</si>
  <si>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</si>
  <si>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</si>
  <si>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</si>
  <si>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</si>
  <si>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</si>
  <si>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</si>
  <si>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</si>
  <si>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</si>
  <si>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</si>
  <si>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</si>
  <si>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</si>
  <si>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</si>
  <si>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</si>
  <si>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</si>
  <si>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</si>
  <si>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</si>
  <si>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</si>
  <si>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</si>
  <si>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</si>
  <si>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</si>
  <si>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</si>
  <si>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</si>
  <si>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</si>
  <si>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</si>
  <si>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</si>
  <si>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</si>
  <si>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</si>
  <si>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</si>
  <si>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</si>
  <si>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</si>
  <si>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</si>
  <si>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</si>
  <si>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</si>
  <si>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</si>
  <si>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</si>
  <si>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</si>
  <si>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</si>
  <si>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</si>
  <si>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</si>
  <si>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</si>
  <si>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</si>
  <si>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</si>
  <si>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</si>
  <si>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</si>
  <si>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</si>
  <si>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</si>
  <si>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</si>
  <si>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</si>
  <si>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</si>
  <si>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</si>
  <si>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</si>
  <si>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</si>
  <si>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</si>
  <si>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</si>
  <si>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</si>
  <si>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</si>
  <si>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</si>
  <si>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</si>
  <si>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</si>
  <si>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</si>
  <si>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</si>
  <si>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</si>
  <si>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</si>
  <si>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</si>
  <si>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</si>
  <si>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</si>
  <si>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</si>
  <si>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</si>
  <si>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</si>
  <si>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</si>
  <si>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</si>
  <si>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</si>
  <si>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</si>
  <si>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</si>
  <si>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</si>
  <si>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</si>
  <si>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</si>
  <si>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</si>
  <si>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</si>
  <si>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</si>
  <si>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</si>
  <si>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</si>
  <si>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</si>
  <si>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</si>
  <si>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</si>
  <si>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</si>
  <si>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</si>
  <si>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</si>
  <si>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</si>
  <si>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</si>
  <si>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</si>
  <si>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</si>
  <si>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</si>
  <si>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</si>
  <si>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</si>
  <si>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</si>
  <si>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</si>
  <si>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</si>
  <si>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</si>
  <si>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</si>
  <si>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</si>
  <si>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</si>
  <si>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</si>
  <si>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</si>
  <si>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</si>
  <si>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</si>
  <si>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</si>
  <si>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</si>
  <si>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</si>
  <si>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</si>
  <si>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</si>
  <si>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</si>
  <si>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</si>
  <si>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</si>
  <si>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</si>
  <si>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</si>
  <si>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</si>
  <si>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</si>
  <si>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</si>
  <si>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</si>
  <si>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</si>
  <si>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</si>
  <si>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</si>
  <si>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</si>
  <si>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</si>
  <si>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</si>
  <si>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</si>
  <si>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</si>
  <si>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</si>
  <si>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</si>
  <si>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</si>
  <si>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</si>
  <si>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</si>
  <si>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</si>
  <si>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</si>
  <si>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</si>
  <si>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</si>
  <si>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</si>
  <si>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</si>
  <si>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</si>
  <si>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</si>
  <si>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</si>
  <si>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</si>
  <si>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</si>
  <si>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</si>
  <si>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</si>
  <si>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</si>
  <si>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</si>
  <si>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</si>
  <si>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</si>
  <si>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</si>
  <si>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</si>
  <si>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</si>
  <si>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</si>
  <si>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</si>
  <si>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</si>
  <si>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</si>
  <si>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</si>
  <si>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</si>
  <si>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</si>
  <si>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</si>
  <si>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</si>
  <si>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</si>
  <si>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</si>
  <si>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</si>
  <si>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</si>
  <si>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</si>
  <si>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</si>
  <si>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</si>
  <si>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</si>
  <si>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</si>
  <si>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</si>
  <si>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</si>
  <si>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</si>
  <si>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</si>
  <si>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</si>
  <si>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</si>
  <si>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</si>
  <si>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</si>
  <si>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</si>
  <si>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</si>
  <si>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</si>
  <si>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</si>
  <si>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</si>
  <si>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</si>
  <si>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</si>
  <si>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</si>
  <si>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</si>
  <si>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</si>
  <si>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</si>
  <si>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</si>
  <si>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</si>
  <si>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</si>
  <si>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</si>
  <si>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</si>
  <si>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</si>
  <si>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</si>
  <si>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</si>
  <si>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</si>
  <si>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</si>
  <si>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</si>
  <si>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</si>
  <si>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</si>
  <si>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</si>
  <si>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</si>
  <si>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</si>
  <si>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</si>
  <si>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</si>
  <si>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</si>
  <si>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</si>
  <si>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</si>
  <si>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</si>
  <si>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</si>
  <si>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</si>
  <si>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</si>
  <si>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</si>
  <si>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</si>
  <si>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</si>
  <si>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</si>
  <si>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</si>
  <si>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</si>
  <si>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</si>
  <si>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</si>
  <si>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</si>
  <si>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</si>
  <si>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</si>
  <si>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</si>
  <si>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</si>
  <si>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</si>
  <si>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</si>
  <si>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</si>
  <si>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</si>
  <si>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</si>
  <si>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</si>
  <si>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</si>
  <si>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</si>
  <si>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</si>
  <si>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</si>
  <si>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</si>
  <si>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</si>
  <si>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</si>
  <si>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</si>
  <si>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</si>
  <si>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</si>
  <si>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</si>
  <si>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</si>
  <si>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</si>
  <si>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</si>
  <si>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</si>
  <si>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</si>
  <si>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</si>
  <si>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</si>
  <si>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</si>
  <si>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</si>
  <si>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</si>
  <si>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</si>
  <si>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</si>
  <si>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</si>
  <si>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</si>
  <si>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</si>
  <si>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</si>
  <si>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</si>
  <si>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</si>
  <si>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</si>
  <si>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</si>
  <si>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</si>
  <si>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</si>
  <si>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</si>
  <si>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</si>
  <si>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</si>
  <si>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</si>
  <si>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</si>
  <si>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</si>
  <si>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</si>
  <si>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</si>
  <si>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</si>
  <si>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</si>
  <si>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</si>
  <si>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</si>
  <si>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</si>
  <si>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</si>
  <si>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</si>
  <si>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</si>
  <si>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</si>
  <si>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</si>
  <si>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</si>
  <si>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</si>
  <si>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</si>
  <si>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</si>
  <si>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</si>
  <si>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</si>
  <si>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</si>
  <si>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</si>
  <si>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</si>
  <si>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</si>
  <si>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</si>
  <si>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</si>
  <si>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</si>
  <si>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</si>
  <si>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</si>
  <si>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</si>
  <si>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</si>
  <si>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</si>
  <si>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</si>
  <si>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</si>
  <si>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</si>
  <si>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</si>
  <si>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</si>
  <si>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</si>
  <si>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</si>
  <si>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</si>
  <si>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</si>
  <si>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</si>
  <si>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</si>
  <si>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</si>
  <si>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</si>
  <si>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</si>
  <si>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</si>
  <si>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</si>
  <si>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</si>
  <si>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</si>
  <si>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</si>
  <si>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</si>
  <si>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</si>
  <si>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</si>
  <si>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</si>
  <si>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</si>
  <si>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</si>
  <si>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</si>
  <si>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</si>
  <si>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</si>
  <si>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</si>
  <si>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</si>
  <si>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</si>
  <si>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</si>
  <si>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</si>
  <si>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</si>
  <si>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</si>
  <si>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</si>
  <si>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</si>
  <si>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</si>
  <si>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</si>
  <si>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</si>
  <si>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</si>
  <si>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</si>
  <si>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</si>
  <si>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</si>
  <si>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</si>
  <si>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</si>
  <si>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</si>
  <si>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</si>
  <si>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</si>
  <si>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</si>
  <si>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</si>
  <si>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</si>
  <si>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</si>
  <si>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</si>
  <si>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</si>
  <si>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</si>
  <si>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</si>
  <si>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</si>
  <si>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</si>
  <si>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</si>
  <si>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</si>
  <si>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</si>
  <si>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</si>
  <si>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</si>
  <si>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</si>
  <si>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</si>
  <si>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</si>
  <si>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</si>
  <si>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</si>
  <si>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</si>
  <si>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</si>
  <si>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</si>
  <si>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</si>
  <si>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</si>
  <si>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</si>
  <si>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</si>
  <si>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</si>
  <si>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</si>
  <si>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</si>
  <si>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</si>
  <si>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</si>
  <si>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</si>
  <si>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</si>
  <si>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</si>
  <si>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</si>
  <si>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</si>
  <si>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</si>
  <si>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</si>
  <si>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</si>
  <si>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</si>
  <si>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</si>
  <si>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</si>
  <si>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</si>
  <si>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</si>
  <si>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</si>
  <si>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</si>
  <si>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</si>
  <si>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</si>
  <si>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</si>
  <si>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</si>
  <si>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</si>
  <si>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</si>
  <si>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</si>
  <si>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</si>
  <si>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</si>
  <si>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</si>
  <si>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</si>
  <si>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</si>
  <si>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</si>
  <si>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</si>
  <si>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</si>
  <si>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</si>
  <si>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</si>
  <si>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</si>
  <si>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</si>
  <si>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</si>
  <si>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</si>
  <si>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</si>
  <si>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</si>
  <si>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</si>
  <si>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</si>
  <si>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</si>
  <si>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</si>
  <si>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</si>
  <si>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</si>
  <si>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</si>
  <si>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</si>
  <si>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</si>
  <si>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</si>
  <si>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</si>
  <si>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</si>
  <si>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</si>
  <si>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</si>
  <si>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</si>
  <si>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</si>
  <si>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</si>
  <si>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</si>
  <si>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</si>
  <si>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</si>
  <si>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</si>
  <si>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</si>
  <si>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</si>
  <si>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</si>
  <si>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</si>
  <si>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</si>
  <si>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</si>
  <si>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</si>
  <si>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</si>
  <si>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</si>
  <si>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</si>
  <si>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</si>
  <si>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</si>
  <si>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</si>
  <si>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</si>
  <si>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</si>
  <si>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</si>
  <si>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</si>
  <si>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</si>
  <si>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</si>
  <si>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</si>
  <si>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</si>
  <si>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</si>
  <si>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</si>
  <si>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</si>
  <si>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</si>
  <si>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</si>
  <si>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</si>
  <si>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</si>
  <si>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</si>
  <si>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</si>
  <si>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</si>
  <si>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</si>
  <si>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</si>
  <si>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</si>
  <si>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</si>
  <si>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</si>
  <si>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</si>
  <si>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</si>
  <si>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</si>
  <si>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</si>
  <si>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</si>
  <si>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</si>
  <si>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</si>
  <si>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</si>
  <si>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</si>
  <si>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</si>
  <si>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</si>
  <si>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</si>
  <si>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</si>
  <si>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</si>
  <si>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</si>
  <si>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</si>
  <si>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</si>
  <si>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</si>
  <si>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</si>
  <si>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</si>
  <si>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</si>
  <si>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</si>
  <si>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</si>
  <si>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</si>
  <si>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</si>
  <si>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</si>
  <si>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</si>
  <si>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</si>
  <si>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</si>
  <si>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</si>
  <si>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</si>
  <si>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</si>
  <si>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</si>
  <si>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</si>
  <si>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</si>
  <si>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</si>
  <si>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</si>
  <si>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</si>
  <si>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</si>
  <si>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</si>
  <si>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</si>
  <si>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</si>
  <si>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</si>
  <si>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</si>
  <si>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</si>
  <si>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</si>
  <si>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</si>
  <si>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</si>
  <si>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</si>
  <si>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</si>
  <si>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</si>
  <si>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</si>
  <si>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</si>
  <si>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</si>
  <si>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</si>
  <si>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</si>
  <si>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</si>
  <si>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</si>
  <si>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</si>
  <si>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</si>
  <si>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</si>
  <si>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</si>
  <si>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</si>
  <si>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</si>
  <si>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</si>
  <si>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</si>
  <si>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</si>
  <si>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</si>
  <si>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</si>
  <si>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</si>
  <si>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</si>
  <si>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</si>
  <si>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</si>
  <si>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</si>
  <si>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</si>
  <si>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</si>
  <si>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</si>
  <si>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</si>
  <si>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</si>
  <si>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</si>
  <si>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</si>
  <si>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</si>
  <si>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</si>
  <si>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</si>
  <si>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</si>
  <si>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</si>
  <si>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</si>
  <si>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</si>
  <si>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</si>
  <si>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</si>
  <si>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</si>
  <si>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</si>
  <si>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</si>
  <si>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</si>
  <si>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</si>
  <si>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</si>
  <si>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</si>
  <si>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</si>
  <si>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</si>
  <si>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</si>
  <si>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</si>
  <si>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</si>
  <si>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</si>
  <si>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</si>
  <si>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</si>
  <si>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</si>
  <si>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</si>
  <si>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</si>
  <si>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</si>
  <si>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</si>
  <si>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</si>
  <si>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</si>
  <si>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</si>
  <si>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</si>
  <si>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</si>
  <si>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</si>
  <si>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</si>
  <si>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</si>
  <si>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</si>
  <si>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</si>
  <si>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</si>
  <si>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</si>
  <si>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</si>
  <si>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</si>
  <si>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</si>
  <si>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</si>
  <si>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</si>
  <si>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</si>
  <si>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</si>
  <si>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</si>
  <si>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</si>
  <si>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</si>
  <si>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</si>
  <si>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</si>
  <si>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</si>
  <si>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</si>
  <si>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</si>
  <si>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</si>
  <si>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</si>
  <si>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</si>
  <si>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</si>
  <si>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</si>
  <si>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</si>
  <si>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</si>
  <si>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</si>
  <si>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</si>
  <si>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</si>
  <si>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</si>
  <si>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</si>
  <si>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</si>
  <si>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</si>
  <si>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</si>
  <si>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</si>
  <si>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</si>
  <si>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</si>
  <si>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</si>
  <si>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</si>
  <si>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</si>
  <si>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</si>
  <si>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</si>
  <si>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</si>
  <si>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</si>
  <si>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</si>
  <si>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</si>
  <si>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</si>
  <si>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</si>
  <si>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</si>
  <si>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</si>
  <si>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</si>
  <si>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</si>
  <si>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</si>
  <si>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</si>
  <si>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</si>
  <si>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</si>
  <si>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</si>
  <si>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</si>
  <si>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</si>
  <si>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</si>
  <si>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</si>
  <si>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</si>
  <si>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</si>
  <si>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</si>
  <si>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</si>
  <si>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</si>
  <si>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</si>
  <si>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</si>
  <si>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</si>
  <si>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</si>
  <si>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</si>
  <si>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</si>
  <si>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</si>
  <si>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</si>
  <si>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</si>
  <si>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</si>
  <si>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</si>
  <si>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</si>
  <si>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</si>
  <si>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</si>
  <si>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</si>
  <si>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</si>
  <si>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</si>
  <si>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</si>
  <si>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</si>
  <si>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</si>
  <si>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</si>
  <si>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</si>
  <si>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</si>
  <si>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</si>
  <si>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</si>
  <si>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</si>
  <si>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</si>
  <si>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</si>
  <si>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</si>
  <si>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</si>
  <si>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</si>
  <si>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</si>
  <si>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</si>
  <si>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</si>
  <si>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</si>
  <si>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</si>
  <si>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</si>
  <si>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</si>
  <si>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</si>
  <si>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</si>
  <si>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</si>
  <si>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</si>
  <si>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</si>
  <si>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</si>
  <si>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</si>
  <si>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</si>
  <si>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</si>
  <si>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</si>
  <si>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</si>
  <si>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</si>
  <si>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</si>
  <si>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</si>
  <si>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</si>
  <si>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</si>
  <si>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</si>
  <si>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</si>
  <si>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</si>
  <si>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</si>
  <si>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</si>
  <si>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</si>
  <si>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</si>
  <si>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</si>
  <si>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</si>
  <si>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</si>
  <si>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</si>
  <si>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</si>
  <si>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</si>
  <si>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</si>
  <si>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</si>
  <si>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</si>
  <si>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</si>
  <si>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</si>
  <si>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</si>
  <si>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</si>
  <si>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</si>
  <si>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</si>
  <si>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</si>
  <si>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</si>
  <si>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</si>
  <si>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</si>
  <si>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</si>
  <si>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</si>
  <si>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</si>
  <si>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</si>
  <si>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</si>
  <si>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</si>
  <si>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</si>
  <si>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</si>
  <si>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</si>
  <si>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</si>
  <si>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</si>
  <si>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</si>
  <si>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</si>
  <si>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</si>
  <si>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</si>
  <si>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</si>
  <si>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</si>
  <si>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</si>
  <si>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</si>
  <si>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</si>
  <si>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</si>
  <si>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</si>
  <si>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</si>
  <si>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</si>
  <si>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</si>
  <si>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</si>
  <si>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</si>
  <si>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</si>
  <si>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</si>
  <si>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</si>
  <si>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</si>
  <si>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</si>
  <si>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</si>
  <si>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</si>
  <si>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</si>
  <si>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</si>
  <si>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</si>
  <si>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</si>
  <si>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</si>
  <si>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</si>
  <si>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</si>
  <si>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</si>
  <si>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</si>
  <si>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</si>
  <si>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</si>
  <si>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</si>
  <si>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</si>
  <si>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</si>
  <si>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</si>
  <si>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</si>
  <si>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</si>
  <si>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</si>
  <si>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</si>
  <si>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</si>
  <si>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</si>
  <si>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</si>
  <si>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</si>
  <si>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</si>
  <si>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</si>
  <si>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</si>
  <si>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</si>
  <si>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</si>
  <si>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</si>
  <si>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</si>
  <si>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</si>
  <si>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</si>
  <si>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</si>
  <si>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</si>
  <si>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</si>
  <si>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</si>
  <si>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</si>
  <si>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</si>
  <si>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</si>
  <si>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</si>
  <si>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</si>
  <si>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</si>
  <si>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</si>
  <si>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</si>
  <si>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</si>
  <si>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</si>
  <si>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</si>
  <si>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</si>
  <si>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</si>
  <si>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</si>
  <si>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</si>
  <si>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</si>
  <si>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</si>
  <si>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</si>
  <si>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</si>
  <si>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</si>
  <si>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</si>
  <si>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</si>
  <si>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</si>
  <si>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</si>
  <si>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</si>
  <si>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</si>
  <si>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</si>
  <si>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</si>
  <si>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</si>
  <si>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</si>
  <si>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</si>
  <si>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</si>
  <si>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</si>
  <si>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</si>
  <si>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</si>
  <si>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</si>
  <si>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</si>
  <si>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</si>
  <si>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</si>
  <si>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</si>
  <si>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</si>
  <si>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</si>
  <si>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</si>
  <si>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</si>
  <si>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</si>
  <si>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</si>
  <si>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</si>
  <si>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</si>
  <si>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</si>
  <si>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</si>
  <si>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</si>
  <si>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</si>
  <si>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</si>
  <si>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</si>
  <si>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</si>
  <si>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</si>
  <si>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</si>
  <si>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</si>
  <si>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</si>
  <si>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</si>
  <si>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</si>
  <si>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</si>
  <si>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</si>
  <si>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</si>
  <si>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</si>
  <si>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</si>
  <si>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</si>
  <si>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</si>
  <si>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</si>
  <si>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</si>
  <si>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</si>
  <si>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</si>
  <si>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</si>
  <si>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</si>
  <si>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</si>
  <si>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</si>
  <si>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</si>
  <si>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</si>
  <si>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</si>
  <si>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</si>
  <si>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</si>
  <si>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</si>
  <si>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</si>
  <si>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</si>
  <si>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</si>
  <si>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</si>
  <si>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</si>
  <si>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</si>
  <si>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</si>
  <si>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</si>
  <si>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</si>
  <si>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</si>
  <si>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</si>
  <si>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</si>
  <si>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</si>
  <si>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</si>
  <si>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</si>
  <si>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</si>
  <si>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</si>
  <si>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</si>
  <si>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</si>
  <si>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</si>
  <si>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</si>
  <si>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</si>
  <si>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</si>
  <si>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</si>
  <si>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</si>
  <si>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</si>
  <si>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</si>
  <si>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</si>
  <si>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</si>
  <si>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</si>
  <si>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</si>
  <si>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</si>
  <si>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</si>
  <si>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</si>
  <si>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</si>
  <si>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</si>
  <si>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</si>
  <si>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</si>
  <si>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</si>
  <si>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</si>
  <si>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</si>
  <si>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</si>
  <si>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</si>
  <si>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</si>
  <si>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</si>
  <si>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</si>
  <si>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</si>
  <si>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</si>
  <si>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</si>
  <si>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</si>
  <si>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</si>
  <si>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</si>
  <si>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</si>
  <si>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</si>
  <si>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</si>
  <si>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</si>
  <si>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</si>
  <si>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</si>
  <si>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</si>
  <si>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</si>
  <si>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</si>
  <si>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</si>
  <si>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</si>
  <si>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</si>
  <si>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</si>
  <si>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</si>
  <si>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</si>
  <si>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</si>
  <si>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</si>
  <si>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</si>
  <si>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</si>
  <si>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</si>
  <si>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</si>
  <si>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</si>
  <si>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</si>
  <si>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</si>
  <si>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</si>
  <si>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</si>
  <si>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</si>
  <si>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</si>
  <si>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</si>
  <si>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</si>
  <si>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</si>
  <si>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</si>
  <si>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</si>
  <si>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</si>
  <si>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</si>
  <si>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</si>
  <si>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</si>
  <si>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</si>
  <si>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</si>
  <si>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</si>
  <si>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</si>
  <si>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</si>
  <si>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</si>
  <si>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</si>
  <si>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</si>
  <si>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</si>
  <si>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</si>
  <si>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</si>
  <si>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</si>
  <si>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</si>
  <si>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</si>
  <si>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</si>
  <si>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</si>
  <si>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</si>
  <si>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</si>
  <si>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</si>
  <si>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</si>
  <si>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</si>
  <si>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</si>
  <si>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</si>
  <si>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</si>
  <si>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</si>
  <si>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</si>
  <si>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</si>
  <si>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</si>
  <si>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</si>
  <si>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</si>
  <si>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</si>
  <si>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</si>
  <si>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</si>
  <si>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</si>
  <si>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</si>
  <si>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</si>
  <si>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</si>
  <si>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</si>
  <si>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</si>
  <si>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</si>
  <si>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</si>
  <si>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</si>
  <si>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</si>
  <si>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</si>
  <si>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</si>
  <si>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</si>
  <si>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</si>
  <si>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</si>
  <si>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</si>
  <si>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</si>
  <si>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</si>
  <si>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</si>
  <si>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</si>
  <si>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</si>
  <si>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</si>
  <si>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</si>
  <si>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</si>
  <si>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</si>
  <si>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</si>
  <si>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</si>
  <si>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</si>
  <si>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</si>
  <si>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</si>
  <si>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</si>
  <si>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</si>
  <si>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</si>
  <si>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</si>
  <si>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</si>
  <si>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</si>
  <si>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</si>
  <si>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</si>
  <si>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</si>
  <si>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</si>
  <si>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</si>
  <si>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</si>
  <si>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</si>
  <si>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</si>
  <si>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</si>
  <si>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</si>
  <si>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</si>
  <si>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</si>
  <si>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</si>
  <si>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</si>
  <si>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</si>
  <si>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</si>
  <si>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</si>
  <si>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</si>
  <si>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</si>
  <si>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</si>
  <si>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</si>
  <si>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</si>
  <si>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</si>
  <si>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</si>
  <si>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</si>
  <si>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</si>
  <si>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</si>
  <si>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</si>
  <si>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</si>
  <si>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</si>
  <si>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</si>
  <si>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</si>
  <si>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</si>
  <si>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</si>
  <si>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</si>
  <si>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</si>
  <si>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</si>
  <si>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</si>
  <si>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</si>
  <si>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</si>
  <si>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</si>
  <si>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</si>
  <si>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</si>
  <si>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</si>
  <si>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</si>
  <si>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</si>
  <si>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</si>
  <si>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</si>
  <si>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</si>
  <si>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</si>
  <si>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</si>
  <si>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</si>
  <si>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</si>
  <si>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</si>
  <si>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</si>
  <si>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</si>
  <si>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</si>
  <si>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</si>
  <si>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</si>
  <si>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</si>
  <si>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</si>
  <si>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</si>
  <si>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</si>
  <si>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</si>
  <si>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</si>
  <si>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</si>
  <si>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</si>
  <si>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</si>
  <si>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</si>
  <si>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</si>
  <si>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</si>
  <si>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</si>
  <si>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</si>
  <si>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</si>
  <si>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</si>
  <si>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</si>
  <si>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</si>
  <si>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</si>
  <si>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</si>
  <si>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</si>
  <si>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</si>
  <si>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</si>
  <si>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</si>
  <si>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</si>
  <si>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</si>
  <si>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</si>
  <si>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</si>
  <si>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</si>
  <si>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</si>
  <si>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</si>
  <si>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</si>
  <si>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</si>
  <si>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</si>
  <si>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</si>
  <si>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</si>
  <si>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</si>
  <si>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</si>
  <si>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</si>
  <si>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</si>
  <si>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</si>
  <si>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</si>
  <si>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</si>
  <si>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</si>
  <si>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</si>
  <si>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</si>
  <si>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</si>
  <si>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</si>
  <si>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</si>
  <si>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</si>
  <si>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</si>
  <si>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</si>
  <si>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</si>
  <si>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</si>
  <si>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</si>
  <si>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</si>
  <si>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</si>
  <si>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</si>
  <si>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</si>
  <si>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</si>
  <si>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</si>
  <si>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</si>
  <si>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</si>
  <si>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</si>
  <si>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</si>
  <si>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</si>
  <si>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</si>
  <si>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</si>
  <si>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</si>
  <si>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</si>
  <si>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</si>
  <si>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</si>
  <si>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</si>
  <si>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</si>
  <si>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</si>
  <si>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</si>
  <si>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</si>
  <si>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</si>
  <si>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</si>
  <si>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</si>
  <si>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</si>
  <si>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</si>
  <si>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</si>
  <si>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</si>
  <si>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</si>
  <si>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</si>
  <si>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</si>
  <si>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</si>
  <si>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</si>
  <si>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</si>
  <si>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</si>
  <si>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</si>
  <si>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</si>
  <si>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</si>
  <si>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</si>
  <si>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</si>
  <si>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</si>
  <si>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</si>
  <si>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</si>
  <si>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</si>
  <si>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</si>
  <si>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</si>
  <si>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</si>
  <si>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</si>
  <si>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</si>
  <si>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</si>
  <si>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</si>
  <si>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</si>
  <si>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</si>
  <si>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</si>
  <si>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</si>
  <si>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</si>
  <si>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</si>
  <si>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</si>
  <si>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</si>
  <si>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</si>
  <si>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</si>
  <si>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</si>
  <si>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</si>
  <si>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</si>
  <si>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</si>
  <si>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</si>
  <si>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</si>
  <si>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</si>
  <si>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</si>
  <si>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</si>
  <si>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</si>
  <si>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</si>
  <si>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</si>
  <si>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</si>
  <si>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</si>
  <si>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</si>
  <si>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</si>
  <si>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</si>
  <si>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</si>
  <si>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</si>
  <si>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</si>
  <si>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</si>
  <si>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</si>
  <si>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</si>
  <si>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</si>
  <si>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</si>
  <si>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</si>
  <si>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</si>
  <si>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</si>
  <si>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</si>
  <si>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</si>
  <si>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</si>
  <si>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</si>
  <si>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</si>
  <si>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</si>
  <si>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</si>
  <si>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</si>
  <si>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</si>
  <si>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</si>
  <si>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</si>
  <si>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</si>
  <si>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</si>
  <si>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</si>
  <si>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</si>
  <si>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</si>
  <si>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</si>
  <si>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</si>
  <si>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</si>
  <si>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</si>
  <si>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</si>
  <si>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</si>
  <si>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</si>
  <si>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</si>
  <si>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</si>
  <si>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</si>
  <si>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</si>
  <si>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</si>
  <si>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</si>
  <si>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</si>
  <si>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</si>
  <si>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</si>
  <si>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</si>
  <si>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</si>
  <si>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</si>
  <si>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</si>
  <si>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</si>
  <si>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</si>
  <si>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</si>
  <si>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</si>
  <si>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</si>
  <si>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</si>
  <si>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</si>
  <si>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</si>
  <si>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</si>
  <si>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</si>
  <si>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</si>
  <si>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</si>
  <si>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</si>
  <si>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</si>
  <si>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</si>
  <si>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</si>
  <si>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</si>
  <si>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</si>
  <si>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</si>
  <si>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</si>
  <si>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</si>
  <si>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</si>
  <si>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</si>
  <si>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</si>
  <si>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</si>
  <si>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</si>
  <si>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</si>
  <si>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</si>
  <si>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</si>
  <si>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</si>
  <si>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</si>
  <si>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</si>
  <si>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</si>
  <si>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</si>
  <si>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</si>
  <si>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</si>
  <si>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</si>
  <si>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</si>
  <si>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</si>
  <si>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</si>
  <si>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</si>
  <si>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</si>
  <si>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</si>
  <si>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</si>
  <si>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</si>
  <si>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</si>
  <si>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</si>
  <si>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</si>
  <si>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</si>
  <si>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</si>
  <si>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</si>
  <si>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</si>
  <si>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</si>
  <si>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</si>
  <si>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</si>
  <si>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</si>
  <si>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</si>
  <si>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</si>
  <si>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</si>
  <si>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</si>
  <si>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</si>
  <si>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</si>
  <si>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</si>
  <si>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</si>
  <si>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</si>
  <si>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</si>
  <si>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</si>
  <si>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</si>
  <si>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</si>
  <si>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</si>
  <si>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</si>
  <si>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</si>
  <si>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</si>
  <si>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</si>
  <si>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</si>
  <si>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</si>
  <si>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</si>
  <si>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</si>
  <si>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</si>
  <si>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</si>
  <si>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</si>
  <si>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</si>
  <si>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</si>
  <si>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</si>
  <si>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</si>
  <si>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</si>
  <si>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</si>
  <si>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</si>
  <si>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</si>
  <si>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</si>
  <si>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</si>
  <si>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</si>
  <si>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</si>
  <si>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</si>
  <si>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</si>
  <si>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</si>
  <si>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</si>
  <si>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</si>
  <si>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</si>
  <si>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</si>
  <si>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</si>
  <si>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</si>
  <si>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</si>
  <si>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</si>
  <si>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</si>
  <si>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</si>
  <si>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</si>
  <si>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</si>
  <si>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</si>
  <si>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</si>
  <si>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</si>
  <si>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</si>
  <si>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</si>
  <si>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</si>
  <si>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</si>
  <si>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</si>
  <si>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</si>
  <si>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</si>
  <si>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</si>
  <si>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</si>
  <si>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</si>
  <si>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</si>
  <si>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</si>
  <si>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</si>
  <si>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</si>
  <si>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</si>
  <si>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</si>
  <si>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</si>
  <si>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</si>
  <si>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</si>
  <si>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</si>
  <si>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</si>
  <si>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</si>
  <si>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</si>
  <si>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</si>
  <si>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</si>
  <si>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</si>
  <si>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</si>
  <si>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</si>
  <si>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</si>
  <si>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</si>
  <si>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</si>
  <si>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</si>
  <si>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</si>
  <si>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</si>
  <si>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</si>
  <si>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</si>
  <si>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</si>
  <si>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</si>
  <si>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</si>
  <si>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</si>
  <si>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</si>
  <si>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</si>
  <si>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</si>
  <si>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</si>
  <si>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</si>
  <si>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</si>
  <si>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</si>
  <si>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</si>
  <si>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</si>
  <si>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</si>
  <si>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</si>
  <si>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</si>
  <si>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</si>
  <si>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</si>
  <si>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</si>
  <si>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</si>
  <si>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</si>
  <si>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</si>
  <si>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</si>
  <si>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</si>
  <si>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</si>
  <si>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</si>
  <si>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</si>
  <si>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</si>
  <si>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</si>
  <si>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</si>
  <si>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</si>
  <si>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</si>
  <si>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</si>
  <si>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</si>
  <si>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</si>
  <si>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</si>
  <si>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</si>
  <si>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</si>
  <si>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</si>
  <si>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</si>
  <si>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</si>
  <si>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</si>
  <si>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</si>
  <si>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</si>
  <si>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</si>
  <si>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</si>
  <si>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</si>
  <si>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</si>
  <si>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</si>
  <si>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</si>
  <si>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</si>
  <si>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</si>
  <si>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</si>
  <si>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</si>
  <si>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</si>
  <si>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</si>
  <si>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</si>
  <si>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</si>
  <si>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</si>
  <si>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</si>
  <si>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</si>
  <si>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</si>
  <si>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</si>
  <si>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</si>
  <si>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</si>
  <si>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</si>
  <si>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</si>
  <si>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</si>
  <si>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</si>
  <si>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</si>
  <si>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</si>
  <si>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</si>
  <si>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</si>
  <si>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</si>
  <si>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</si>
  <si>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</si>
  <si>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</si>
  <si>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</si>
  <si>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</si>
  <si>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</si>
  <si>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</si>
  <si>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</si>
  <si>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</si>
  <si>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</si>
  <si>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</si>
  <si>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</si>
  <si>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</si>
  <si>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</si>
  <si>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</si>
  <si>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</si>
  <si>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</si>
  <si>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</si>
  <si>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</si>
  <si>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</si>
  <si>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</si>
  <si>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</si>
  <si>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</si>
  <si>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</si>
  <si>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</si>
  <si>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</si>
  <si>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</si>
  <si>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</si>
  <si>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</si>
  <si>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</si>
  <si>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</si>
  <si>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</si>
  <si>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</si>
  <si>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</si>
  <si>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</si>
  <si>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</si>
  <si>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</si>
  <si>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</si>
  <si>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</si>
  <si>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</si>
  <si>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</si>
  <si>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</si>
  <si>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</si>
  <si>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</si>
  <si>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</si>
  <si>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</si>
  <si>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</si>
  <si>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</si>
  <si>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</si>
  <si>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</si>
  <si>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</si>
  <si>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</si>
  <si>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</si>
  <si>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</si>
  <si>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</si>
  <si>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</si>
  <si>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</si>
  <si>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</si>
  <si>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</si>
  <si>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</si>
  <si>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</si>
  <si>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</si>
  <si>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</si>
  <si>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</si>
  <si>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</si>
  <si>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</si>
  <si>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</si>
  <si>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</si>
  <si>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</si>
  <si>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</si>
  <si>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</si>
  <si>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</si>
  <si>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</si>
  <si>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</si>
  <si>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</si>
  <si>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</si>
  <si>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</si>
  <si>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</si>
  <si>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</si>
  <si>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</si>
  <si>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</si>
  <si>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</si>
  <si>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</si>
  <si>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</si>
  <si>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</si>
  <si>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</si>
  <si>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</si>
  <si>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</si>
  <si>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</si>
  <si>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</si>
  <si>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</si>
  <si>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</si>
  <si>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</si>
  <si>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</si>
  <si>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</si>
  <si>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</si>
  <si>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</si>
  <si>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</si>
  <si>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</si>
  <si>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</si>
  <si>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</si>
  <si>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</si>
  <si>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</si>
  <si>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</si>
  <si>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</si>
  <si>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</si>
  <si>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</si>
  <si>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</si>
  <si>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</si>
  <si>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</si>
  <si>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</si>
  <si>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</si>
  <si>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</si>
  <si>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</si>
  <si>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</si>
  <si>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</si>
  <si>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</si>
  <si>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</si>
  <si>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</si>
  <si>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</si>
  <si>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</si>
  <si>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</si>
  <si>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</si>
  <si>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</si>
  <si>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</si>
  <si>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</si>
  <si>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</si>
  <si>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</si>
  <si>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</si>
  <si>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</si>
  <si>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</si>
  <si>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</si>
  <si>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</si>
  <si>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</si>
  <si>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</si>
  <si>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</si>
  <si>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</si>
  <si>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</si>
  <si>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</si>
  <si>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</si>
  <si>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</si>
  <si>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</si>
  <si>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</si>
  <si>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</si>
  <si>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</si>
  <si>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</si>
  <si>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</si>
  <si>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</si>
  <si>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</si>
  <si>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</si>
  <si>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</si>
  <si>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</si>
  <si>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</si>
  <si>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</si>
  <si>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</si>
  <si>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</si>
  <si>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</si>
  <si>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</si>
  <si>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</si>
  <si>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</si>
  <si>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</si>
  <si>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</si>
  <si>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</si>
  <si>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</si>
  <si>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</si>
  <si>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</si>
  <si>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</si>
  <si>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</si>
  <si>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</si>
  <si>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</si>
  <si>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</si>
  <si>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</si>
  <si>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</si>
  <si>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</si>
  <si>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</si>
  <si>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</si>
  <si>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</si>
  <si>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</si>
  <si>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</si>
  <si>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</si>
  <si>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</si>
  <si>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</si>
  <si>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</si>
  <si>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</si>
  <si>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</si>
  <si>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</si>
  <si>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</si>
  <si>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</si>
  <si>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</si>
  <si>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</si>
  <si>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</si>
  <si>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</si>
  <si>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</si>
  <si>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</si>
  <si>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</si>
  <si>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</si>
  <si>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</si>
  <si>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</si>
  <si>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</si>
  <si>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</si>
  <si>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</si>
  <si>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</si>
  <si>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</si>
  <si>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</si>
  <si>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</si>
  <si>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</si>
  <si>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</si>
  <si>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</si>
  <si>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</si>
  <si>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</si>
  <si>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</si>
  <si>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</si>
  <si>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</si>
  <si>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</si>
  <si>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</si>
  <si>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</si>
  <si>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</si>
  <si>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</si>
  <si>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</si>
  <si>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</si>
  <si>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</si>
  <si>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</si>
  <si>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</si>
  <si>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</si>
  <si>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</si>
  <si>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</si>
  <si>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</si>
  <si>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</si>
  <si>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</si>
  <si>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</si>
  <si>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</si>
  <si>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</si>
  <si>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</si>
  <si>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</si>
  <si>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</si>
  <si>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</si>
  <si>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</si>
  <si>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</si>
  <si>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</si>
  <si>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</si>
  <si>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</si>
  <si>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</si>
  <si>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</si>
  <si>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</si>
  <si>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</si>
  <si>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</si>
  <si>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</si>
  <si>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</si>
  <si>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</si>
  <si>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</si>
  <si>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</si>
  <si>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</si>
  <si>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</si>
  <si>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</si>
  <si>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</si>
  <si>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</si>
  <si>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</si>
  <si>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</si>
  <si>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</si>
  <si>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</si>
  <si>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</si>
  <si>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</si>
  <si>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</si>
  <si>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</si>
  <si>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</si>
  <si>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</si>
  <si>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</si>
  <si>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</si>
  <si>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</si>
  <si>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</si>
  <si>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</si>
  <si>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</si>
  <si>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</si>
  <si>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</si>
  <si>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</si>
  <si>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</si>
  <si>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</si>
  <si>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</si>
  <si>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</si>
  <si>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</si>
  <si>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</si>
  <si>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</si>
  <si>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</si>
  <si>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</si>
  <si>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</si>
  <si>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</si>
  <si>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</si>
  <si>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</si>
  <si>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</si>
  <si>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</si>
  <si>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</si>
  <si>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</si>
  <si>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</si>
  <si>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</si>
  <si>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</si>
  <si>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</si>
  <si>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</si>
  <si>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</si>
  <si>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</si>
  <si>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</si>
  <si>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</si>
  <si>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</si>
  <si>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</si>
  <si>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</si>
  <si>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</si>
  <si>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</si>
  <si>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</si>
  <si>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</si>
  <si>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</si>
  <si>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</si>
  <si>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</si>
  <si>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</si>
  <si>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</si>
  <si>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</si>
  <si>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</si>
  <si>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</si>
  <si>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</si>
  <si>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</si>
  <si>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</si>
  <si>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</si>
  <si>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</si>
  <si>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</si>
  <si>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</si>
  <si>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</si>
  <si>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</si>
  <si>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</si>
  <si>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</si>
  <si>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</si>
  <si>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</si>
  <si>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</si>
  <si>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</si>
  <si>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</si>
  <si>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</si>
  <si>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</si>
  <si>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</si>
  <si>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</si>
  <si>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</si>
  <si>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</si>
  <si>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</si>
  <si>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</si>
  <si>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</si>
  <si>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</si>
  <si>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</si>
  <si>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</si>
  <si>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</si>
  <si>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</si>
  <si>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</si>
  <si>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</si>
  <si>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</si>
  <si>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</si>
  <si>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</si>
  <si>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</si>
  <si>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</si>
  <si>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</si>
  <si>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</si>
  <si>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</si>
  <si>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</si>
  <si>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</si>
  <si>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</si>
  <si>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</si>
  <si>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</si>
  <si>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</si>
  <si>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</si>
  <si>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</si>
  <si>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</si>
  <si>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</si>
  <si>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</si>
  <si>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</si>
  <si>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</si>
  <si>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</si>
  <si>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</si>
  <si>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</si>
  <si>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</si>
  <si>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</si>
  <si>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</si>
  <si>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</si>
  <si>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</si>
  <si>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</si>
  <si>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</si>
  <si>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</si>
  <si>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</si>
  <si>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</si>
  <si>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</si>
  <si>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</si>
  <si>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</si>
  <si>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</si>
  <si>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</si>
  <si>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</si>
  <si>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</si>
  <si>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</si>
  <si>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</si>
  <si>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</si>
  <si>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</si>
  <si>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</si>
  <si>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</si>
  <si>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</si>
  <si>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</si>
  <si>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</si>
  <si>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</si>
  <si>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</si>
  <si>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</si>
  <si>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</si>
  <si>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</si>
  <si>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</si>
  <si>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</si>
  <si>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</si>
  <si>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</si>
  <si>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</si>
  <si>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</si>
  <si>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</si>
  <si>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</si>
  <si>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</si>
  <si>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</si>
  <si>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</si>
  <si>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</si>
  <si>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</si>
  <si>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</si>
  <si>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</si>
  <si>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</si>
  <si>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</si>
  <si>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</si>
  <si>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</si>
  <si>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</si>
  <si>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</si>
  <si>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</si>
  <si>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</si>
  <si>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</si>
  <si>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</si>
  <si>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</si>
  <si>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</si>
  <si>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</si>
  <si>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</si>
  <si>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</si>
  <si>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</si>
  <si>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</si>
  <si>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</si>
  <si>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</si>
  <si>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</si>
  <si>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</si>
  <si>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</si>
  <si>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</si>
  <si>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</si>
  <si>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</si>
  <si>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</si>
  <si>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</si>
  <si>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</si>
  <si>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</si>
  <si>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</si>
  <si>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</si>
  <si>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</si>
  <si>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</si>
  <si>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</si>
  <si>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</si>
  <si>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</si>
  <si>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</si>
  <si>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</si>
  <si>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</si>
  <si>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</si>
  <si>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</si>
  <si>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</si>
  <si>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</si>
  <si>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</si>
  <si>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</si>
  <si>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</si>
  <si>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</si>
  <si>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</si>
  <si>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</si>
  <si>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</si>
  <si>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</si>
  <si>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</si>
  <si>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</si>
  <si>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</si>
  <si>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</si>
  <si>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</si>
  <si>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</si>
  <si>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</si>
  <si>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</si>
  <si>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</si>
  <si>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</si>
  <si>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</si>
  <si>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</si>
  <si>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</si>
  <si>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</si>
  <si>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</si>
  <si>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</si>
  <si>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</si>
  <si>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</si>
  <si>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</si>
  <si>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</si>
  <si>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</si>
  <si>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</si>
  <si>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</si>
  <si>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</si>
  <si>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</si>
  <si>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</si>
  <si>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</si>
  <si>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</si>
  <si>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</si>
  <si>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</si>
  <si>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</si>
  <si>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</si>
  <si>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</si>
  <si>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</si>
  <si>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</si>
  <si>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</si>
  <si>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</si>
  <si>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</si>
  <si>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</si>
  <si>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</si>
  <si>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</si>
  <si>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</si>
  <si>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</si>
  <si>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</si>
  <si>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</si>
  <si>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</si>
  <si>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</si>
  <si>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</si>
  <si>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</si>
  <si>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</si>
  <si>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</si>
  <si>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</si>
  <si>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</si>
  <si>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</si>
  <si>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</si>
  <si>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</si>
  <si>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</si>
  <si>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</si>
  <si>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</si>
  <si>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</si>
  <si>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</si>
  <si>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</si>
  <si>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</si>
  <si>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</si>
  <si>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</si>
  <si>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</si>
  <si>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</si>
  <si>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</si>
  <si>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</si>
  <si>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</si>
  <si>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</si>
  <si>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</si>
  <si>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</si>
  <si>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</si>
  <si>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</si>
  <si>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</si>
  <si>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</si>
  <si>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</si>
  <si>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</si>
  <si>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</si>
  <si>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</si>
  <si>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</si>
  <si>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</si>
  <si>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</si>
  <si>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</si>
  <si>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</si>
  <si>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</si>
  <si>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</si>
  <si>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</si>
  <si>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</si>
  <si>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</si>
  <si>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</si>
  <si>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</si>
  <si>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</si>
  <si>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</si>
  <si>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</si>
  <si>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</si>
  <si>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</si>
  <si>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</si>
  <si>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</si>
  <si>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</si>
  <si>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</si>
  <si>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</si>
  <si>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</si>
  <si>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</si>
  <si>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</si>
  <si>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</si>
  <si>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</si>
  <si>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</si>
  <si>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</si>
  <si>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</si>
  <si>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</si>
  <si>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</si>
  <si>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</si>
  <si>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</si>
  <si>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</si>
  <si>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</si>
  <si>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</si>
  <si>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</si>
  <si>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</si>
  <si>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</si>
  <si>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</si>
  <si>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</si>
  <si>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</si>
  <si>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</si>
  <si>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</si>
  <si>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</si>
  <si>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</si>
  <si>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</si>
  <si>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</si>
  <si>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</si>
  <si>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</si>
  <si>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</si>
  <si>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</si>
  <si>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</si>
  <si>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</si>
  <si>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</si>
  <si>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</si>
  <si>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</si>
  <si>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</si>
  <si>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</si>
  <si>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</si>
  <si>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</si>
  <si>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</si>
  <si>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</si>
  <si>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</si>
  <si>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</si>
  <si>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</si>
  <si>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</si>
  <si>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</si>
  <si>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</si>
  <si>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</si>
  <si>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</si>
  <si>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</si>
  <si>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</si>
  <si>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</si>
  <si>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</si>
  <si>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</si>
  <si>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</si>
  <si>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</si>
  <si>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</si>
  <si>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</si>
  <si>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</si>
  <si>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</si>
  <si>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</si>
  <si>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</si>
  <si>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</si>
  <si>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</si>
  <si>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</si>
  <si>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</si>
  <si>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</si>
  <si>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</si>
  <si>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</si>
  <si>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</si>
  <si>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</si>
  <si>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</si>
  <si>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</si>
  <si>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</si>
  <si>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</si>
  <si>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</si>
  <si>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</si>
  <si>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</si>
  <si>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</si>
  <si>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</si>
  <si>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</si>
  <si>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</si>
  <si>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</si>
  <si>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</si>
  <si>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</si>
  <si>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</si>
  <si>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</si>
  <si>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</si>
  <si>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</si>
  <si>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</si>
  <si>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</si>
  <si>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</si>
  <si>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</si>
  <si>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</si>
  <si>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</si>
  <si>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</si>
  <si>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</si>
  <si>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</si>
  <si>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</si>
  <si>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</si>
  <si>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</si>
  <si>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</si>
  <si>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</si>
  <si>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</si>
  <si>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</si>
  <si>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</si>
  <si>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</si>
  <si>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</si>
  <si>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</si>
  <si>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</si>
  <si>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</si>
  <si>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</si>
  <si>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</si>
  <si>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</si>
  <si>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</si>
  <si>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</si>
  <si>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</si>
  <si>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</si>
  <si>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</si>
  <si>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</si>
  <si>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</si>
  <si>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</si>
  <si>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</si>
  <si>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</si>
  <si>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</si>
  <si>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</si>
  <si>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</si>
  <si>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</si>
  <si>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</si>
  <si>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</si>
  <si>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</si>
  <si>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</si>
  <si>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</si>
  <si>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</si>
  <si>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</si>
  <si>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</si>
  <si>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</si>
  <si>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</si>
  <si>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</si>
  <si>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</si>
  <si>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</si>
  <si>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</si>
  <si>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</si>
  <si>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</si>
  <si>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</si>
  <si>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</si>
  <si>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</si>
  <si>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</si>
  <si>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</si>
  <si>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</si>
  <si>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</si>
  <si>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</si>
  <si>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</si>
  <si>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</si>
  <si>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</si>
  <si>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</si>
  <si>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</si>
  <si>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</si>
  <si>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</si>
  <si>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</si>
  <si>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</si>
  <si>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</si>
  <si>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</si>
  <si>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</si>
  <si>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</si>
  <si>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</si>
  <si>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</si>
  <si>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</si>
  <si>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</si>
  <si>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</si>
  <si>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</si>
  <si>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</si>
  <si>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</si>
  <si>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</si>
  <si>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</si>
  <si>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</si>
  <si>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</si>
  <si>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</si>
  <si>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</si>
  <si>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</si>
  <si>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</si>
  <si>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</si>
  <si>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</si>
  <si>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</si>
  <si>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</si>
  <si>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</si>
  <si>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</si>
  <si>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</si>
  <si>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</si>
  <si>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</si>
  <si>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</si>
  <si>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</si>
  <si>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</si>
  <si>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</si>
  <si>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</si>
  <si>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</si>
  <si>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</si>
  <si>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</si>
  <si>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</si>
  <si>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</si>
  <si>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</si>
  <si>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</si>
  <si>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</si>
  <si>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</si>
  <si>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</si>
  <si>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</si>
  <si>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</si>
  <si>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</si>
  <si>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</si>
  <si>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</si>
  <si>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</si>
  <si>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</si>
  <si>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</si>
  <si>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</si>
  <si>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</si>
  <si>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</si>
  <si>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</si>
  <si>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</si>
  <si>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</si>
  <si>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</si>
  <si>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</si>
  <si>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</si>
  <si>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</si>
  <si>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</si>
  <si>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</si>
  <si>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</si>
  <si>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</si>
  <si>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</si>
  <si>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</si>
  <si>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</si>
  <si>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</si>
  <si>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</si>
  <si>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</si>
  <si>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</si>
  <si>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</si>
  <si>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</si>
  <si>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</si>
  <si>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</si>
  <si>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</si>
  <si>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</si>
  <si>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</si>
  <si>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</si>
  <si>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</si>
  <si>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</si>
  <si>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</si>
  <si>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</si>
  <si>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</si>
  <si>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</si>
  <si>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</si>
  <si>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</si>
  <si>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</si>
  <si>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</si>
  <si>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</si>
  <si>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</si>
  <si>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</si>
  <si>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</si>
  <si>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</si>
  <si>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</si>
  <si>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</si>
  <si>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</si>
  <si>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</si>
  <si>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</si>
  <si>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</si>
  <si>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</si>
  <si>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</si>
  <si>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</si>
  <si>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</si>
  <si>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</si>
  <si>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</si>
  <si>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</si>
  <si>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</si>
  <si>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</si>
  <si>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</si>
  <si>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</si>
  <si>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</si>
  <si>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</si>
  <si>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</si>
  <si>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</si>
  <si>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</si>
  <si>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</si>
  <si>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</si>
  <si>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</si>
  <si>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</si>
  <si>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</si>
  <si>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</si>
  <si>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</si>
  <si>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</si>
  <si>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</si>
  <si>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</si>
  <si>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</si>
  <si>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</si>
  <si>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</si>
  <si>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</si>
  <si>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</si>
  <si>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</si>
  <si>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</si>
  <si>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</si>
  <si>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</si>
  <si>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</si>
  <si>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</si>
  <si>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</si>
  <si>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</si>
  <si>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</si>
  <si>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</si>
  <si>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</si>
  <si>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</si>
  <si>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</si>
  <si>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</si>
  <si>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</si>
  <si>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</si>
  <si>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</si>
  <si>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</si>
  <si>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</si>
  <si>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</si>
  <si>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</si>
  <si>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</si>
  <si>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</si>
  <si>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</si>
  <si>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</si>
  <si>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</si>
  <si>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</si>
  <si>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</si>
  <si>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</si>
  <si>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</si>
  <si>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</si>
  <si>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</si>
  <si>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</si>
  <si>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</si>
  <si>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</si>
  <si>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</si>
  <si>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</si>
  <si>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</si>
  <si>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</si>
  <si>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</si>
  <si>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</si>
  <si>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</si>
  <si>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</si>
  <si>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</si>
  <si>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</si>
  <si>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</si>
  <si>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</si>
  <si>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</si>
  <si>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</si>
  <si>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</si>
  <si>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</si>
  <si>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</si>
  <si>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</si>
  <si>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</si>
  <si>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</si>
  <si>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</si>
  <si>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</si>
  <si>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</si>
  <si>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</si>
  <si>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</si>
  <si>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</si>
  <si>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</si>
  <si>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</si>
  <si>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</si>
  <si>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</si>
  <si>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</si>
  <si>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</si>
  <si>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</si>
  <si>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</si>
  <si>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</si>
  <si>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</si>
  <si>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</si>
  <si>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</si>
  <si>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</si>
  <si>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</si>
  <si>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</si>
  <si>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</si>
  <si>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</si>
  <si>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</si>
  <si>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</si>
  <si>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</si>
  <si>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</si>
  <si>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</si>
  <si>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</si>
  <si>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</si>
  <si>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</si>
  <si>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</si>
  <si>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</si>
  <si>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</si>
  <si>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</si>
  <si>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</si>
  <si>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</si>
  <si>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</si>
  <si>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</si>
  <si>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</si>
  <si>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</si>
  <si>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</si>
  <si>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</si>
  <si>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</si>
  <si>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</si>
  <si>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</si>
  <si>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</si>
  <si>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</si>
  <si>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</si>
  <si>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</si>
  <si>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</si>
  <si>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</si>
  <si>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</si>
  <si>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</si>
  <si>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</si>
  <si>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</si>
  <si>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</si>
  <si>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</si>
  <si>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</si>
  <si>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</si>
  <si>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</si>
  <si>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</si>
  <si>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</si>
  <si>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</si>
  <si>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</si>
  <si>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</si>
  <si>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</si>
  <si>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</si>
  <si>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</si>
  <si>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</si>
  <si>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</si>
  <si>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</si>
  <si>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</si>
  <si>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</si>
  <si>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</si>
  <si>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</si>
  <si>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</si>
  <si>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</si>
  <si>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</si>
  <si>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</si>
  <si>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</si>
  <si>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</si>
  <si>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</si>
  <si>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</si>
  <si>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</si>
  <si>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</si>
  <si>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</si>
  <si>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</si>
  <si>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</si>
  <si>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</si>
  <si>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</si>
  <si>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</si>
  <si>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</si>
  <si>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</si>
  <si>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</si>
  <si>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</si>
  <si>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</si>
  <si>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</si>
  <si>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</si>
  <si>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</si>
  <si>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</si>
  <si>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</si>
  <si>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</si>
  <si>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</si>
  <si>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</si>
  <si>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</si>
  <si>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</si>
  <si>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</si>
  <si>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</si>
  <si>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</si>
  <si>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</si>
  <si>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</si>
  <si>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</si>
  <si>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</si>
  <si>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</si>
  <si>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</si>
  <si>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</si>
  <si>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</si>
  <si>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</si>
  <si>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</si>
  <si>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</si>
  <si>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</si>
  <si>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</si>
  <si>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</si>
  <si>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</si>
  <si>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</si>
  <si>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</si>
  <si>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</si>
  <si>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</si>
  <si>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</si>
  <si>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</si>
  <si>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</si>
  <si>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</si>
  <si>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</si>
  <si>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</si>
  <si>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</si>
  <si>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</si>
  <si>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</si>
  <si>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</si>
  <si>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</si>
  <si>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</si>
  <si>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</si>
  <si>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</si>
  <si>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</si>
  <si>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</si>
  <si>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</si>
  <si>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</si>
  <si>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</si>
  <si>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</si>
  <si>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</si>
  <si>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</si>
  <si>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</si>
  <si>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</si>
  <si>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</si>
  <si>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</si>
  <si>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</si>
  <si>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</si>
  <si>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</si>
  <si>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</si>
  <si>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</si>
  <si>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</si>
  <si>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</si>
  <si>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</si>
  <si>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</si>
  <si>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</si>
  <si>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</si>
  <si>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</si>
  <si>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</si>
  <si>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</si>
  <si>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</si>
  <si>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</si>
  <si>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</si>
  <si>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</si>
  <si>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</si>
  <si>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</si>
  <si>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</si>
  <si>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</si>
  <si>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</si>
  <si>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</si>
  <si>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</si>
  <si>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</si>
  <si>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</si>
  <si>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</si>
  <si>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</si>
  <si>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</si>
  <si>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</si>
  <si>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</si>
  <si>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</si>
  <si>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</si>
  <si>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</si>
  <si>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</si>
  <si>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</si>
  <si>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</si>
  <si>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</si>
  <si>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</si>
  <si>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</si>
  <si>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</si>
  <si>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</si>
  <si>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</si>
  <si>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</si>
  <si>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</si>
  <si>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</si>
  <si>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</si>
  <si>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</si>
  <si>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</si>
  <si>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</si>
  <si>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</si>
  <si>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</si>
  <si>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</si>
  <si>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</si>
  <si>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</si>
  <si>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</si>
  <si>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</si>
  <si>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</si>
  <si>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</si>
  <si>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</si>
  <si>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</si>
  <si>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</si>
  <si>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</si>
  <si>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</si>
  <si>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</si>
  <si>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</si>
  <si>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</si>
  <si>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</si>
  <si>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</si>
  <si>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</si>
  <si>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</si>
  <si>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</si>
  <si>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</si>
  <si>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</si>
  <si>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</si>
  <si>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</si>
  <si>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</si>
  <si>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</si>
  <si>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</si>
  <si>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</si>
  <si>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</si>
  <si>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</si>
  <si>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</si>
  <si>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</si>
  <si>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</si>
  <si>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</si>
  <si>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</si>
  <si>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</si>
  <si>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</si>
  <si>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</si>
  <si>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</si>
  <si>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</si>
  <si>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</si>
  <si>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</si>
  <si>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</si>
  <si>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</si>
  <si>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</si>
  <si>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</si>
  <si>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</si>
  <si>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</si>
  <si>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</si>
  <si>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</si>
  <si>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</si>
  <si>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</si>
  <si>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</si>
  <si>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</si>
  <si>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</si>
  <si>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</si>
  <si>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</si>
  <si>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</si>
  <si>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</si>
  <si>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</si>
  <si>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</si>
  <si>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</si>
  <si>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</si>
  <si>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</si>
  <si>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</si>
  <si>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</si>
  <si>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</si>
  <si>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</si>
  <si>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</si>
  <si>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</si>
  <si>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</si>
  <si>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</si>
  <si>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</si>
  <si>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</si>
  <si>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</si>
  <si>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</si>
  <si>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</si>
  <si>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</si>
  <si>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</si>
  <si>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</si>
  <si>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</si>
  <si>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</si>
  <si>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</si>
  <si>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</si>
  <si>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</si>
  <si>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</si>
  <si>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</si>
  <si>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</si>
  <si>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</si>
  <si>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</si>
  <si>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</si>
  <si>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</si>
  <si>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</si>
  <si>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</si>
  <si>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</si>
  <si>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</si>
  <si>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</si>
  <si>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</si>
  <si>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</si>
  <si>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</si>
  <si>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</si>
  <si>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</si>
  <si>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</si>
  <si>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</si>
  <si>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</si>
  <si>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</si>
  <si>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</si>
  <si>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</si>
  <si>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</si>
  <si>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</si>
  <si>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</si>
  <si>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</si>
  <si>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</si>
  <si>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</si>
  <si>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</si>
  <si>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</si>
  <si>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</si>
  <si>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</si>
  <si>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</si>
  <si>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</si>
  <si>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</si>
  <si>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</si>
  <si>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</si>
  <si>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</si>
  <si>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</si>
  <si>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</si>
  <si>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</si>
  <si>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</si>
  <si>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</si>
  <si>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</si>
  <si>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</si>
  <si>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</si>
  <si>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</si>
  <si>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</si>
  <si>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</si>
  <si>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</si>
  <si>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</si>
  <si>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</si>
  <si>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</si>
  <si>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</si>
  <si>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</si>
  <si>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</si>
  <si>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</si>
  <si>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</si>
  <si>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</si>
  <si>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</si>
  <si>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</si>
  <si>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</si>
  <si>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</si>
  <si>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</si>
  <si>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</si>
  <si>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</si>
  <si>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</si>
  <si>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</si>
  <si>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</si>
  <si>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</si>
  <si>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</si>
  <si>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</si>
  <si>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</si>
  <si>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</si>
  <si>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</si>
  <si>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</si>
  <si>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</si>
  <si>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</si>
  <si>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</si>
  <si>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</si>
  <si>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</si>
  <si>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</si>
  <si>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</si>
  <si>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</si>
  <si>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</si>
  <si>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</si>
  <si>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</si>
  <si>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</si>
  <si>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</si>
  <si>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</si>
  <si>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</si>
  <si>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</si>
  <si>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</si>
  <si>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</si>
  <si>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</si>
  <si>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</si>
  <si>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</si>
  <si>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</si>
  <si>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</si>
  <si>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</si>
  <si>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</si>
  <si>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</si>
  <si>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</si>
  <si>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</si>
  <si>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</si>
  <si>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</si>
  <si>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</si>
  <si>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</si>
  <si>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</si>
  <si>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</si>
  <si>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</si>
  <si>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</si>
  <si>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</si>
  <si>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</si>
  <si>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</si>
  <si>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</si>
  <si>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</si>
  <si>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</si>
  <si>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</si>
  <si>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</si>
  <si>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</si>
  <si>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</si>
  <si>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</si>
  <si>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</si>
  <si>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</si>
  <si>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</si>
  <si>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</si>
  <si>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</si>
  <si>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</si>
  <si>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</si>
  <si>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</si>
  <si>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</si>
  <si>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</si>
  <si>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</si>
  <si>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</si>
  <si>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</si>
  <si>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</si>
  <si>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</si>
  <si>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</si>
  <si>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</si>
  <si>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</si>
  <si>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</si>
  <si>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</si>
  <si>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</si>
  <si>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</si>
  <si>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</si>
  <si>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</si>
  <si>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</si>
  <si>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</si>
  <si>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</si>
  <si>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</si>
  <si>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</si>
  <si>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</si>
  <si>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</si>
  <si>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</si>
  <si>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</si>
  <si>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</si>
  <si>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</si>
  <si>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</si>
  <si>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</si>
  <si>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</si>
  <si>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</si>
  <si>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</si>
  <si>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</si>
  <si>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</si>
  <si>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</si>
  <si>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</si>
  <si>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</si>
  <si>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</si>
  <si>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</si>
  <si>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</si>
  <si>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</si>
  <si>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</si>
  <si>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</si>
  <si>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</si>
  <si>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</si>
  <si>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</si>
  <si>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</si>
  <si>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</si>
  <si>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</si>
  <si>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</si>
  <si>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</si>
  <si>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</si>
  <si>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</si>
  <si>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</si>
  <si>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</si>
  <si>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</si>
  <si>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</si>
  <si>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</si>
  <si>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</si>
  <si>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</si>
  <si>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</si>
  <si>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</si>
  <si>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</si>
  <si>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</si>
  <si>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</si>
  <si>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</si>
  <si>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</si>
  <si>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</si>
  <si>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</si>
  <si>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</si>
  <si>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</si>
  <si>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</si>
  <si>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</si>
  <si>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</si>
  <si>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</si>
  <si>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</si>
  <si>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</si>
  <si>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</si>
  <si>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</si>
  <si>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</si>
  <si>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</si>
  <si>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</si>
  <si>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</si>
  <si>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</si>
  <si>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</si>
  <si>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</si>
  <si>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</si>
  <si>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</si>
  <si>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</si>
  <si>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</si>
  <si>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</si>
  <si>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</si>
  <si>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</si>
  <si>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</si>
  <si>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</si>
  <si>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</si>
  <si>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</si>
  <si>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</si>
  <si>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</si>
  <si>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</si>
  <si>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</si>
  <si>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</si>
  <si>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</si>
  <si>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</si>
  <si>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</si>
  <si>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</si>
  <si>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</si>
  <si>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</si>
  <si>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</si>
  <si>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</si>
  <si>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</si>
  <si>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</si>
  <si>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</si>
  <si>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</si>
  <si>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</si>
  <si>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</si>
  <si>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</si>
  <si>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</si>
  <si>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</si>
  <si>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</si>
  <si>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</si>
  <si>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</si>
  <si>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</si>
  <si>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</si>
  <si>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</si>
  <si>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</si>
  <si>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</si>
  <si>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</si>
  <si>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</si>
  <si>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</si>
  <si>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</si>
  <si>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</si>
  <si>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</si>
  <si>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</si>
  <si>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</si>
  <si>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</si>
  <si>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</si>
  <si>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</si>
  <si>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</si>
  <si>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</si>
  <si>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</si>
  <si>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</si>
  <si>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</si>
  <si>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</si>
  <si>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</si>
  <si>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</si>
  <si>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</si>
  <si>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</si>
  <si>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</si>
  <si>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</si>
  <si>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</si>
  <si>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</si>
  <si>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</si>
  <si>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</si>
  <si>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</si>
  <si>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</si>
  <si>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</si>
  <si>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</si>
  <si>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</si>
  <si>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</si>
  <si>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</si>
  <si>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</si>
  <si>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</si>
  <si>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</si>
  <si>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</si>
  <si>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</si>
  <si>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</si>
  <si>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</si>
  <si>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</si>
  <si>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</si>
  <si>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</si>
  <si>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</si>
  <si>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</si>
  <si>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</si>
  <si>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</si>
  <si>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</si>
  <si>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</si>
  <si>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</si>
  <si>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</si>
  <si>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</si>
  <si>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</si>
  <si>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</si>
  <si>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</si>
  <si>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</si>
  <si>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</si>
  <si>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</si>
  <si>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</si>
  <si>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</si>
  <si>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</si>
  <si>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</si>
  <si>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</si>
  <si>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</si>
  <si>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</si>
  <si>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</si>
  <si>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</si>
  <si>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</si>
  <si>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</si>
  <si>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</si>
  <si>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</si>
  <si>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</si>
  <si>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</si>
  <si>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</si>
  <si>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</si>
  <si>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</si>
  <si>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</si>
  <si>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</si>
  <si>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</si>
  <si>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</si>
  <si>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</si>
  <si>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</si>
  <si>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</si>
  <si>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</si>
  <si>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</si>
  <si>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</si>
  <si>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</si>
  <si>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</si>
  <si>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</si>
  <si>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</si>
  <si>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</si>
  <si>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</si>
  <si>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</si>
  <si>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</si>
  <si>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</si>
  <si>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</si>
  <si>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</si>
  <si>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</si>
  <si>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</si>
  <si>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</si>
  <si>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</si>
  <si>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</si>
  <si>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</si>
  <si>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</si>
  <si>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</si>
  <si>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</si>
  <si>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</si>
  <si>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</si>
  <si>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</si>
  <si>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</si>
  <si>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</si>
  <si>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</si>
  <si>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</si>
  <si>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</si>
  <si>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</si>
  <si>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</si>
  <si>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</si>
  <si>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</si>
  <si>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</si>
  <si>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</si>
  <si>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</si>
  <si>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</si>
  <si>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</si>
  <si>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</si>
  <si>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</si>
  <si>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</si>
  <si>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</si>
  <si>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</si>
  <si>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</si>
  <si>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</si>
  <si>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</si>
  <si>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</si>
  <si>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</si>
  <si>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</si>
  <si>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</si>
  <si>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</si>
  <si>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</si>
  <si>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</si>
  <si>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</si>
  <si>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</si>
  <si>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</si>
  <si>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</si>
  <si>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</si>
  <si>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</si>
  <si>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</si>
  <si>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</si>
  <si>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</si>
  <si>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</si>
  <si>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</si>
  <si>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</si>
  <si>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</si>
  <si>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</si>
  <si>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</si>
  <si>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</si>
  <si>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</si>
  <si>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</si>
  <si>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</si>
  <si>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</si>
  <si>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</si>
  <si>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</si>
  <si>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</si>
  <si>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</si>
  <si>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</si>
  <si>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</si>
  <si>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</si>
  <si>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</si>
  <si>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</si>
  <si>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</si>
  <si>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</si>
  <si>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</si>
  <si>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</si>
  <si>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</si>
  <si>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</si>
  <si>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</si>
  <si>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</si>
  <si>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</si>
  <si>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</si>
  <si>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</si>
  <si>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</si>
  <si>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</si>
  <si>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</si>
  <si>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</si>
  <si>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</si>
  <si>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</si>
  <si>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</si>
  <si>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</si>
  <si>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</si>
  <si>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</si>
  <si>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</si>
  <si>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</si>
  <si>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</si>
  <si>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</si>
  <si>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</si>
  <si>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</si>
  <si>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</si>
  <si>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</si>
  <si>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</si>
  <si>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</si>
  <si>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</si>
  <si>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</si>
  <si>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</si>
  <si>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</si>
  <si>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</si>
  <si>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</si>
  <si>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</si>
  <si>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</si>
  <si>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</si>
  <si>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</si>
  <si>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</si>
  <si>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</si>
  <si>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</si>
  <si>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</si>
  <si>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</si>
  <si>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</si>
  <si>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</si>
  <si>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</si>
  <si>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</si>
  <si>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</si>
  <si>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</si>
  <si>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</si>
  <si>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</si>
  <si>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</si>
  <si>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</si>
  <si>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</si>
  <si>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</si>
  <si>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</si>
  <si>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</si>
  <si>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</si>
  <si>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</si>
  <si>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</si>
  <si>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</si>
  <si>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</si>
  <si>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</si>
  <si>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</si>
  <si>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</si>
  <si>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</si>
  <si>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</si>
  <si>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</si>
  <si>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</si>
  <si>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</si>
  <si>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</si>
  <si>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</si>
  <si>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</si>
  <si>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</si>
  <si>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</si>
  <si>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</si>
  <si>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</si>
  <si>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</si>
  <si>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</si>
  <si>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</si>
  <si>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</si>
  <si>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</si>
  <si>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</si>
  <si>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</si>
  <si>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</si>
  <si>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</si>
  <si>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</si>
  <si>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</si>
  <si>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</si>
  <si>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</si>
  <si>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</si>
  <si>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</si>
  <si>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</si>
  <si>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</si>
  <si>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</si>
  <si>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</si>
  <si>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</si>
  <si>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</si>
  <si>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</si>
  <si>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</si>
  <si>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</si>
  <si>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</si>
  <si>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</si>
  <si>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</si>
  <si>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</si>
  <si>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</si>
  <si>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</si>
  <si>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</si>
  <si>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</si>
  <si>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</si>
  <si>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</si>
  <si>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</si>
  <si>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</si>
  <si>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</si>
  <si>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</si>
  <si>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</si>
  <si>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</si>
  <si>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</si>
  <si>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</si>
  <si>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</si>
  <si>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</si>
  <si>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</si>
  <si>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</si>
  <si>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</si>
  <si>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</si>
  <si>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</si>
  <si>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</si>
  <si>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</si>
  <si>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</si>
  <si>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</si>
  <si>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</si>
  <si>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</si>
  <si>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</si>
  <si>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</si>
  <si>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</si>
  <si>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</si>
  <si>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</si>
  <si>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</si>
  <si>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</si>
  <si>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</si>
  <si>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</si>
  <si>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</si>
  <si>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</si>
  <si>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</si>
  <si>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</si>
  <si>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</si>
  <si>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</si>
  <si>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</si>
  <si>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</si>
  <si>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</si>
  <si>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</si>
  <si>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</si>
  <si>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</si>
  <si>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</si>
  <si>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</si>
  <si>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</si>
  <si>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</si>
  <si>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</si>
  <si>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</si>
  <si>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</si>
  <si>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</si>
  <si>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</si>
  <si>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</si>
  <si>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</si>
  <si>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</si>
  <si>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</si>
  <si>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</si>
  <si>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</si>
  <si>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</si>
  <si>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</si>
  <si>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</si>
  <si>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</si>
  <si>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</si>
  <si>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</si>
  <si>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</si>
  <si>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</si>
  <si>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</si>
  <si>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</si>
  <si>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</si>
  <si>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</si>
  <si>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</si>
  <si>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</si>
  <si>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</si>
  <si>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</si>
  <si>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</si>
  <si>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</si>
  <si>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</si>
  <si>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</si>
  <si>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</si>
  <si>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</si>
  <si>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</si>
  <si>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</si>
  <si>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</si>
  <si>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</si>
  <si>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</si>
  <si>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</si>
  <si>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</si>
  <si>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</si>
  <si>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</si>
  <si>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</si>
  <si>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</si>
  <si>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</si>
  <si>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</si>
  <si>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</si>
  <si>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</si>
  <si>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</si>
  <si>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</si>
  <si>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</si>
  <si>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</si>
  <si>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</si>
  <si>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</si>
  <si>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</si>
  <si>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</si>
  <si>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</si>
  <si>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</si>
  <si>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</si>
  <si>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</si>
  <si>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</si>
  <si>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</si>
  <si>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</si>
  <si>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</si>
  <si>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</si>
  <si>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</si>
  <si>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</si>
  <si>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</si>
  <si>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</si>
  <si>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</si>
  <si>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</si>
  <si>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</si>
  <si>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</si>
  <si>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</si>
  <si>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</si>
  <si>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</si>
  <si>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</si>
  <si>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</si>
  <si>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</si>
  <si>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</si>
  <si>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</si>
  <si>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</si>
  <si>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</si>
  <si>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</si>
  <si>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</si>
  <si>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</si>
  <si>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</si>
  <si>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</si>
  <si>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</si>
  <si>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</si>
  <si>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</si>
  <si>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</si>
  <si>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</si>
  <si>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</si>
  <si>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</si>
  <si>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</si>
  <si>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</si>
  <si>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</si>
  <si>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</si>
  <si>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</si>
  <si>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</si>
  <si>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</si>
  <si>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</si>
  <si>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</si>
  <si>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</si>
  <si>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</si>
  <si>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</si>
  <si>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</si>
  <si>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</si>
  <si>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</si>
  <si>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</si>
  <si>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</si>
  <si>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</si>
  <si>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</si>
  <si>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</si>
  <si>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</si>
  <si>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</si>
  <si>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</si>
  <si>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</si>
  <si>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</si>
  <si>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</si>
  <si>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</si>
  <si>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</si>
  <si>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</si>
  <si>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</si>
  <si>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</si>
  <si>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</si>
  <si>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</si>
  <si>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</si>
  <si>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</si>
  <si>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</si>
  <si>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</si>
  <si>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</si>
  <si>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</si>
  <si>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</si>
  <si>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</si>
  <si>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</si>
  <si>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</si>
  <si>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</si>
  <si>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</si>
  <si>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</si>
  <si>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</si>
  <si>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</si>
  <si>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</si>
  <si>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</si>
  <si>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</si>
  <si>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</si>
  <si>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</si>
  <si>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</si>
  <si>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</si>
  <si>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</si>
  <si>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</si>
  <si>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</si>
  <si>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</si>
  <si>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</si>
  <si>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</si>
  <si>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</si>
  <si>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</si>
  <si>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</si>
  <si>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</si>
  <si>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</si>
  <si>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</si>
  <si>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</si>
  <si>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</si>
  <si>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</si>
  <si>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</si>
  <si>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</si>
  <si>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</si>
  <si>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</si>
  <si>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</si>
  <si>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</si>
  <si>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</si>
  <si>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</si>
  <si>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</si>
  <si>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</si>
  <si>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</si>
  <si>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</si>
  <si>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</si>
  <si>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</si>
  <si>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</si>
  <si>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</si>
  <si>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</si>
  <si>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</si>
  <si>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</si>
  <si>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</si>
  <si>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</si>
  <si>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</si>
  <si>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</si>
  <si>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</si>
  <si>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</si>
  <si>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</si>
  <si>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</si>
  <si>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</si>
  <si>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</si>
  <si>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</si>
  <si>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</si>
  <si>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</si>
  <si>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</si>
  <si>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</si>
  <si>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</si>
  <si>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</si>
  <si>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</si>
  <si>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</si>
  <si>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</si>
  <si>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</si>
  <si>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</si>
  <si>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</si>
  <si>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</si>
  <si>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</si>
  <si>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</si>
  <si>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</si>
  <si>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</si>
  <si>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</si>
  <si>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</si>
  <si>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</si>
  <si>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</si>
  <si>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</si>
  <si>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</si>
  <si>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</si>
  <si>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</si>
  <si>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</si>
  <si>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</si>
  <si>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</si>
  <si>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</si>
  <si>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</si>
  <si>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</si>
  <si>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</si>
  <si>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</si>
  <si>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</si>
  <si>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</si>
  <si>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</si>
  <si>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</si>
  <si>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</si>
  <si>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</si>
  <si>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</si>
  <si>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</si>
  <si>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</si>
  <si>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</si>
  <si>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</si>
  <si>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</si>
  <si>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</si>
  <si>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</si>
  <si>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</si>
  <si>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</si>
  <si>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</si>
  <si>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</si>
  <si>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</si>
  <si>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</si>
  <si>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</si>
  <si>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</si>
  <si>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</si>
  <si>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</si>
  <si>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</si>
  <si>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</si>
  <si>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</si>
  <si>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</si>
  <si>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</si>
  <si>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</si>
  <si>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</si>
  <si>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</si>
  <si>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</si>
  <si>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</si>
  <si>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</si>
  <si>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</si>
  <si>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</si>
  <si>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</si>
  <si>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</si>
  <si>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</si>
  <si>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</si>
  <si>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</si>
  <si>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</si>
  <si>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</si>
  <si>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</si>
  <si>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</si>
  <si>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</si>
  <si>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</si>
  <si>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</si>
  <si>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</si>
  <si>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</si>
  <si>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</si>
  <si>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</si>
  <si>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</si>
  <si>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</si>
  <si>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</si>
  <si>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</si>
  <si>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</si>
  <si>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</si>
  <si>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</si>
  <si>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</si>
  <si>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</si>
  <si>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</si>
  <si>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</si>
  <si>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</si>
  <si>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</si>
  <si>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</si>
  <si>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</si>
  <si>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</si>
  <si>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</si>
  <si>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</si>
  <si>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</si>
  <si>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</si>
  <si>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</si>
  <si>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</si>
  <si>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</si>
  <si>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</si>
  <si>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</si>
  <si>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</si>
  <si>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</si>
  <si>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</si>
  <si>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</si>
  <si>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</si>
  <si>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</si>
  <si>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</si>
  <si>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</si>
  <si>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</si>
  <si>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</si>
  <si>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</si>
  <si>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</si>
  <si>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</si>
  <si>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</si>
  <si>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</si>
  <si>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</si>
  <si>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</si>
  <si>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</si>
  <si>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</si>
  <si>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</si>
  <si>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</si>
  <si>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</si>
  <si>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</si>
  <si>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</si>
  <si>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</si>
  <si>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</si>
  <si>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</si>
  <si>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</si>
  <si>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</si>
  <si>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</si>
  <si>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</si>
  <si>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</si>
  <si>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</si>
  <si>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</si>
  <si>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</si>
  <si>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</si>
  <si>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</si>
  <si>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</si>
  <si>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</si>
  <si>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</si>
  <si>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</si>
  <si>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</si>
  <si>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</si>
  <si>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</si>
  <si>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</si>
  <si>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</si>
  <si>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</si>
  <si>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</si>
  <si>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</si>
  <si>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</si>
  <si>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</si>
  <si>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</si>
  <si>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</si>
  <si>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</si>
  <si>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</si>
  <si>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</si>
  <si>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</si>
  <si>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</si>
  <si>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</si>
  <si>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</si>
  <si>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</si>
  <si>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</si>
  <si>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</si>
  <si>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</si>
  <si>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</si>
  <si>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</si>
  <si>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</si>
  <si>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</si>
  <si>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</si>
  <si>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</si>
  <si>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</si>
  <si>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</si>
  <si>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</si>
  <si>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</si>
  <si>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</si>
  <si>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</si>
  <si>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</si>
  <si>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</si>
  <si>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</si>
  <si>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</si>
  <si>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</si>
  <si>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</si>
  <si>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</si>
  <si>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</si>
  <si>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</si>
  <si>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</si>
  <si>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</si>
  <si>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</si>
  <si>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</si>
  <si>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</si>
  <si>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</si>
  <si>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</si>
  <si>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</si>
  <si>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</si>
  <si>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</si>
  <si>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</si>
  <si>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</si>
  <si>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</si>
  <si>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</si>
  <si>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</si>
  <si>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</si>
  <si>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</si>
  <si>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</si>
  <si>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</si>
  <si>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</si>
  <si>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</si>
  <si>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</si>
  <si>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</si>
  <si>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</si>
  <si>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</si>
  <si>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</si>
  <si>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</si>
  <si>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</si>
  <si>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</si>
  <si>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</si>
  <si>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</si>
  <si>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</si>
  <si>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</si>
  <si>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</si>
  <si>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</si>
  <si>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</si>
  <si>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</si>
  <si>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</si>
  <si>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</si>
  <si>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</si>
  <si>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</si>
  <si>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</si>
  <si>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</si>
  <si>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</si>
  <si>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</si>
  <si>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</si>
  <si>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</si>
  <si>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</si>
  <si>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</si>
  <si>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</si>
  <si>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</si>
  <si>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</si>
  <si>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</si>
  <si>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</si>
  <si>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</si>
  <si>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</si>
  <si>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</si>
  <si>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</si>
  <si>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</si>
  <si>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</si>
  <si>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</si>
  <si>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</si>
  <si>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</si>
  <si>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</si>
  <si>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</si>
  <si>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</si>
  <si>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</si>
  <si>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</si>
  <si>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</si>
  <si>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</si>
  <si>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</si>
  <si>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</si>
  <si>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</si>
  <si>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</si>
  <si>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</si>
  <si>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</si>
  <si>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</si>
  <si>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</si>
  <si>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</si>
  <si>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</si>
  <si>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</si>
  <si>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</si>
  <si>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</si>
  <si>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</si>
  <si>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</si>
  <si>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</si>
  <si>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</si>
  <si>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</si>
  <si>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</si>
  <si>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</si>
  <si>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</si>
  <si>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</si>
  <si>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</si>
  <si>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</si>
  <si>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</si>
  <si>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</si>
  <si>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</si>
  <si>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</si>
  <si>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</si>
  <si>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</si>
  <si>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</si>
  <si>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</si>
  <si>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</si>
  <si>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</si>
  <si>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</si>
  <si>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</si>
  <si>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</si>
  <si>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</si>
  <si>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</si>
  <si>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</si>
  <si>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</si>
  <si>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</si>
  <si>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</si>
  <si>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</si>
  <si>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</si>
  <si>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</si>
  <si>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</si>
  <si>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</si>
  <si>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</si>
  <si>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</si>
  <si>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</si>
  <si>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</si>
  <si>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</si>
  <si>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</si>
  <si>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</si>
  <si>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</si>
  <si>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</si>
  <si>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</si>
  <si>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</si>
  <si>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</si>
  <si>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</si>
  <si>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</si>
  <si>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</si>
  <si>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</si>
  <si>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</si>
  <si>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</si>
  <si>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</si>
  <si>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</si>
  <si>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</si>
  <si>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</si>
  <si>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</si>
  <si>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</si>
  <si>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</si>
  <si>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</si>
  <si>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</si>
  <si>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</si>
  <si>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</si>
  <si>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</si>
  <si>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</si>
  <si>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</si>
  <si>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</si>
  <si>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</si>
  <si>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</si>
  <si>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</si>
  <si>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</si>
  <si>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</si>
  <si>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</si>
  <si>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</si>
  <si>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</si>
  <si>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</si>
  <si>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</si>
  <si>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</si>
  <si>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</si>
  <si>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</si>
  <si>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</si>
  <si>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</si>
  <si>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</si>
  <si>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</si>
  <si>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</si>
  <si>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</si>
  <si>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</si>
  <si>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</si>
  <si>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</si>
  <si>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</si>
  <si>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</si>
  <si>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</si>
  <si>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</si>
  <si>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</si>
  <si>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</si>
  <si>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</si>
  <si>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</si>
  <si>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</si>
  <si>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</si>
  <si>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</si>
  <si>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</si>
  <si>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</si>
  <si>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</si>
  <si>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</si>
  <si>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</si>
  <si>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</si>
  <si>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</si>
  <si>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</si>
  <si>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</si>
  <si>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</si>
  <si>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</si>
  <si>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</si>
  <si>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</si>
  <si>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</si>
  <si>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</si>
  <si>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</si>
  <si>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</si>
  <si>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</si>
  <si>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</si>
  <si>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</si>
  <si>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</si>
  <si>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</si>
  <si>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</si>
  <si>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</si>
  <si>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</si>
  <si>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</si>
  <si>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</si>
  <si>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</si>
  <si>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</si>
  <si>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</si>
  <si>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</si>
  <si>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</si>
  <si>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</si>
  <si>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</si>
  <si>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</si>
  <si>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</si>
  <si>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</si>
  <si>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</si>
  <si>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</si>
  <si>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</si>
  <si>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</si>
  <si>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</si>
  <si>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</si>
  <si>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</si>
  <si>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</si>
  <si>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</si>
  <si>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</si>
  <si>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</si>
  <si>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</si>
  <si>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</si>
  <si>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</si>
  <si>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</si>
  <si>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</si>
  <si>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</si>
  <si>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</si>
  <si>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</si>
  <si>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</si>
  <si>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</si>
  <si>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</si>
  <si>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</si>
  <si>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</si>
  <si>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</si>
  <si>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</si>
  <si>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</si>
  <si>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</si>
  <si>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</si>
  <si>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</si>
  <si>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</si>
  <si>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</si>
  <si>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</si>
  <si>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</si>
  <si>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</si>
  <si>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</si>
  <si>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</si>
  <si>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</si>
  <si>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</si>
  <si>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</si>
  <si>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</si>
  <si>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</si>
  <si>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</si>
  <si>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</si>
  <si>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</si>
  <si>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</si>
  <si>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</si>
  <si>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</si>
  <si>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</si>
  <si>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</si>
  <si>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</si>
  <si>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</si>
  <si>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</si>
  <si>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</si>
  <si>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</si>
  <si>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</si>
  <si>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</si>
  <si>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</si>
  <si>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</si>
  <si>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</si>
  <si>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</si>
  <si>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</si>
  <si>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</si>
  <si>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</si>
  <si>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</si>
  <si>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</si>
  <si>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</si>
  <si>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</si>
  <si>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</si>
  <si>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</si>
  <si>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</si>
  <si>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</si>
  <si>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</si>
  <si>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</si>
  <si>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</si>
  <si>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</si>
  <si>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</si>
  <si>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</si>
  <si>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</si>
  <si>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</si>
  <si>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</si>
  <si>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</si>
  <si>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</si>
  <si>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</si>
  <si>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</si>
  <si>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</si>
  <si>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</si>
  <si>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</si>
  <si>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</si>
  <si>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</si>
  <si>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</si>
  <si>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</si>
  <si>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</si>
  <si>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</si>
  <si>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</si>
  <si>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</si>
  <si>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</si>
  <si>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</si>
  <si>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</si>
  <si>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</si>
  <si>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</si>
  <si>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</si>
  <si>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</si>
  <si>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</si>
  <si>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</si>
  <si>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</si>
  <si>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</si>
  <si>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</si>
  <si>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</si>
  <si>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</si>
  <si>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</si>
  <si>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</si>
  <si>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</si>
  <si>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</si>
  <si>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</si>
  <si>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</si>
  <si>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</si>
  <si>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</si>
  <si>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</si>
  <si>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</si>
  <si>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</si>
  <si>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</si>
  <si>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</si>
  <si>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</si>
  <si>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</si>
  <si>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</si>
  <si>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</si>
  <si>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</si>
  <si>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</si>
  <si>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</si>
  <si>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</si>
  <si>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</si>
  <si>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</si>
  <si>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</si>
  <si>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</si>
  <si>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</si>
  <si>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</si>
  <si>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</si>
  <si>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</si>
  <si>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</si>
  <si>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</si>
  <si>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</si>
  <si>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</si>
  <si>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</si>
  <si>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</si>
  <si>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</si>
  <si>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</si>
  <si>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</si>
  <si>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</si>
  <si>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</si>
  <si>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</si>
  <si>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</si>
  <si>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</si>
  <si>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</si>
  <si>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</si>
  <si>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</si>
  <si>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</si>
  <si>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</si>
  <si>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</si>
  <si>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</si>
  <si>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</si>
  <si>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</si>
  <si>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</si>
  <si>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</si>
  <si>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</si>
  <si>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</si>
  <si>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</si>
  <si>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</si>
  <si>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</si>
  <si>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</si>
  <si>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</si>
  <si>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</si>
  <si>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</si>
  <si>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</si>
  <si>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</si>
  <si>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</si>
  <si>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</si>
  <si>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</si>
  <si>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</si>
  <si>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</si>
  <si>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</si>
  <si>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</si>
  <si>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</si>
  <si>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</si>
  <si>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</si>
  <si>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</si>
  <si>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</si>
  <si>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</si>
  <si>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</si>
  <si>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</si>
  <si>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</si>
  <si>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</si>
  <si>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</si>
  <si>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</si>
  <si>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</si>
  <si>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</si>
  <si>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</si>
  <si>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</si>
  <si>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</si>
  <si>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</si>
  <si>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</si>
  <si>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</si>
  <si>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</si>
  <si>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</si>
  <si>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</si>
  <si>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</si>
  <si>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</si>
  <si>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</si>
  <si>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</si>
  <si>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</si>
  <si>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</si>
  <si>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</si>
  <si>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</si>
  <si>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</si>
  <si>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</si>
  <si>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</si>
  <si>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</si>
  <si>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</si>
  <si>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</si>
  <si>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</si>
  <si>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</si>
  <si>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</si>
  <si>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</si>
  <si>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</si>
  <si>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</si>
  <si>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</si>
  <si>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</si>
  <si>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</si>
  <si>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</si>
  <si>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</si>
  <si>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</si>
  <si>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</si>
  <si>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</si>
  <si>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</si>
  <si>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</si>
  <si>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</si>
  <si>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</si>
  <si>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</si>
  <si>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</si>
  <si>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</si>
  <si>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</si>
  <si>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</si>
  <si>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</si>
  <si>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</si>
  <si>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</si>
  <si>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</si>
  <si>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</si>
  <si>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</si>
  <si>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</si>
  <si>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</si>
  <si>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</si>
  <si>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</si>
  <si>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</si>
  <si>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</si>
  <si>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</si>
  <si>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</si>
  <si>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</si>
  <si>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</si>
  <si>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</si>
  <si>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</si>
  <si>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</si>
  <si>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</si>
  <si>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</si>
  <si>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</si>
  <si>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</si>
  <si>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</si>
  <si>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</si>
  <si>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</si>
  <si>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</si>
  <si>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</si>
  <si>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</si>
  <si>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</si>
  <si>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</si>
  <si>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</si>
  <si>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</si>
  <si>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</si>
  <si>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</si>
  <si>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</si>
  <si>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</si>
  <si>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</si>
  <si>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</si>
  <si>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</si>
  <si>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</si>
  <si>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</si>
  <si>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</si>
  <si>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</si>
  <si>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</si>
  <si>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</si>
  <si>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</si>
  <si>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</si>
  <si>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</si>
  <si>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</si>
  <si>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</si>
  <si>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</si>
  <si>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</si>
  <si>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</si>
  <si>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</si>
  <si>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</si>
  <si>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</si>
  <si>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</si>
  <si>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</si>
  <si>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</si>
  <si>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</si>
  <si>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</si>
  <si>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</si>
  <si>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</si>
  <si>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</si>
  <si>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</si>
  <si>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</si>
  <si>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</si>
  <si>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</si>
  <si>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</si>
  <si>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</si>
  <si>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</si>
  <si>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</si>
  <si>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</si>
  <si>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</si>
  <si>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</si>
  <si>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</si>
  <si>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</si>
  <si>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</si>
  <si>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</si>
  <si>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</si>
  <si>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</si>
  <si>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</si>
  <si>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</si>
  <si>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</si>
  <si>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</si>
  <si>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</si>
  <si>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</si>
  <si>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</si>
  <si>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</si>
  <si>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</si>
  <si>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</si>
  <si>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</si>
  <si>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</si>
  <si>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</si>
  <si>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</si>
  <si>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</si>
  <si>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</si>
  <si>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</si>
  <si>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</si>
  <si>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</si>
  <si>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</si>
  <si>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</si>
  <si>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</si>
  <si>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</si>
  <si>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</si>
  <si>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</si>
  <si>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</si>
  <si>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</si>
  <si>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</si>
  <si>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</si>
  <si>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</si>
  <si>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</si>
  <si>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</si>
  <si>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</si>
  <si>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</si>
  <si>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</si>
  <si>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</si>
  <si>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</si>
  <si>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</si>
  <si>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</si>
  <si>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</si>
  <si>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</si>
  <si>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</si>
  <si>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</si>
  <si>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</si>
  <si>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</si>
  <si>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</si>
  <si>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</si>
  <si>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</si>
  <si>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</si>
  <si>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</si>
  <si>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</si>
  <si>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</si>
  <si>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</si>
  <si>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</si>
  <si>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</si>
  <si>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</si>
  <si>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</si>
  <si>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</si>
  <si>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</si>
  <si>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</si>
  <si>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</si>
  <si>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</si>
  <si>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</si>
  <si>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</si>
  <si>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</si>
  <si>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</si>
  <si>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</si>
  <si>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</si>
  <si>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</si>
  <si>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</si>
  <si>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</si>
  <si>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</si>
  <si>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</si>
  <si>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</si>
  <si>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</si>
  <si>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</si>
  <si>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</si>
  <si>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</si>
  <si>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</si>
  <si>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</si>
  <si>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</si>
  <si>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</si>
  <si>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</si>
  <si>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</si>
  <si>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</si>
  <si>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</si>
  <si>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</si>
  <si>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</si>
  <si>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</si>
  <si>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</si>
  <si>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</si>
  <si>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</si>
  <si>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</si>
  <si>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</si>
  <si>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</si>
  <si>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</si>
  <si>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</si>
  <si>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</si>
  <si>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</si>
  <si>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</si>
  <si>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</si>
  <si>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</si>
  <si>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</si>
  <si>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</si>
  <si>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</si>
  <si>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</si>
  <si>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</si>
  <si>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</si>
  <si>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</si>
  <si>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</si>
  <si>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</si>
  <si>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</si>
  <si>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</si>
  <si>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</si>
  <si>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</si>
  <si>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</si>
  <si>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</si>
  <si>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</si>
  <si>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</si>
  <si>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</si>
  <si>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</si>
  <si>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</si>
  <si>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</si>
  <si>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</si>
  <si>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</si>
  <si>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</si>
  <si>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</si>
  <si>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</si>
  <si>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</si>
  <si>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</si>
  <si>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</si>
  <si>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</si>
  <si>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</si>
  <si>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</si>
  <si>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</si>
  <si>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</si>
  <si>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</si>
  <si>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</si>
  <si>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</si>
  <si>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</si>
  <si>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</si>
  <si>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</si>
  <si>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</si>
  <si>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</si>
  <si>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</si>
  <si>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</si>
  <si>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</si>
  <si>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</si>
  <si>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</si>
  <si>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</si>
  <si>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</si>
  <si>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</si>
  <si>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</si>
  <si>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</si>
  <si>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</si>
  <si>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</si>
  <si>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</si>
  <si>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</si>
  <si>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</si>
  <si>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</si>
  <si>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</si>
  <si>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</si>
  <si>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</si>
  <si>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</si>
  <si>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</si>
  <si>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</si>
  <si>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</si>
  <si>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</si>
  <si>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</si>
  <si>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</si>
  <si>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</si>
  <si>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</si>
  <si>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</si>
  <si>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</si>
  <si>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</si>
  <si>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</si>
  <si>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</si>
  <si>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</si>
  <si>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</si>
  <si>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</si>
  <si>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</si>
  <si>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</si>
  <si>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</si>
  <si>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</si>
  <si>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</si>
  <si>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</si>
  <si>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</si>
  <si>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</si>
  <si>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</si>
  <si>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</si>
  <si>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</si>
  <si>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</si>
  <si>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</si>
  <si>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</si>
  <si>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</si>
  <si>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</si>
  <si>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</si>
  <si>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</si>
  <si>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</si>
  <si>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</si>
  <si>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</si>
  <si>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</si>
  <si>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</si>
  <si>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</si>
  <si>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</si>
  <si>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</si>
  <si>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</si>
  <si>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</si>
  <si>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</si>
  <si>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</si>
  <si>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</si>
  <si>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</si>
  <si>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</si>
  <si>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</si>
  <si>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</si>
  <si>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</si>
  <si>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</si>
  <si>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</si>
  <si>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</si>
  <si>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</si>
  <si>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</si>
  <si>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</si>
  <si>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</si>
  <si>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</si>
  <si>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</si>
  <si>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</si>
  <si>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</si>
  <si>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</si>
  <si>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</si>
  <si>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</si>
  <si>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</si>
  <si>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</si>
  <si>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</si>
  <si>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</si>
  <si>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</si>
  <si>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</si>
  <si>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</si>
  <si>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</si>
  <si>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</si>
  <si>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</si>
  <si>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</si>
  <si>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</si>
  <si>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</si>
  <si>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</si>
  <si>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</si>
  <si>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</si>
  <si>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</si>
  <si>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</si>
  <si>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</si>
  <si>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</si>
  <si>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</si>
  <si>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</si>
  <si>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</si>
  <si>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</si>
  <si>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</si>
  <si>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</si>
  <si>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</si>
  <si>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</si>
  <si>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</si>
  <si>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</si>
  <si>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</si>
  <si>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</si>
  <si>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</si>
  <si>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</si>
  <si>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</si>
  <si>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</si>
  <si>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</si>
  <si>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</si>
  <si>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</si>
  <si>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</si>
  <si>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</si>
  <si>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</si>
  <si>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</si>
  <si>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</si>
  <si>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</si>
  <si>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</si>
  <si>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</si>
  <si>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</si>
  <si>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</si>
  <si>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</si>
  <si>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</si>
  <si>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</si>
  <si>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</si>
  <si>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</si>
  <si>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</si>
  <si>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</si>
  <si>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</si>
  <si>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</si>
  <si>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</si>
  <si>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</si>
  <si>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</si>
  <si>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</si>
  <si>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</si>
  <si>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</si>
  <si>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</si>
  <si>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</si>
  <si>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</si>
  <si>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</si>
  <si>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</si>
  <si>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</si>
  <si>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</si>
  <si>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</si>
  <si>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</si>
  <si>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</si>
  <si>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</si>
  <si>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</si>
  <si>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</si>
  <si>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</si>
  <si>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</si>
  <si>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</si>
  <si>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</si>
  <si>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</si>
  <si>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</si>
  <si>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</si>
  <si>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</si>
  <si>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</si>
  <si>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</si>
  <si>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</si>
  <si>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</si>
  <si>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</si>
  <si>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</si>
  <si>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</si>
  <si>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</si>
  <si>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</si>
  <si>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</si>
  <si>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</si>
  <si>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</si>
  <si>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</si>
  <si>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</si>
  <si>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</si>
  <si>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</si>
  <si>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</si>
  <si>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</si>
  <si>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</si>
  <si>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</si>
  <si>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</si>
  <si>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</si>
  <si>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</si>
  <si>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</si>
  <si>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</si>
  <si>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</si>
  <si>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</si>
  <si>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</si>
  <si>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</si>
  <si>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</si>
  <si>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</si>
  <si>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</si>
  <si>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</si>
  <si>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</si>
  <si>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</si>
  <si>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</si>
  <si>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</si>
  <si>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</si>
  <si>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</si>
  <si>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</si>
  <si>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</si>
  <si>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</si>
  <si>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</si>
  <si>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</si>
  <si>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</si>
  <si>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</si>
  <si>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</si>
  <si>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</si>
  <si>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</si>
  <si>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</si>
  <si>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</si>
  <si>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</si>
  <si>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</si>
  <si>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</si>
  <si>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</si>
  <si>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</si>
  <si>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</si>
  <si>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</si>
  <si>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</si>
  <si>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</si>
  <si>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</si>
  <si>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</si>
  <si>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</si>
  <si>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</si>
  <si>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</si>
  <si>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</si>
  <si>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</si>
  <si>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</si>
  <si>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</si>
  <si>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</si>
  <si>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</si>
  <si>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</si>
  <si>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</si>
  <si>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</si>
  <si>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</si>
  <si>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</si>
  <si>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</si>
  <si>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</si>
  <si>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</si>
  <si>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</si>
  <si>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</si>
  <si>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</si>
  <si>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</si>
  <si>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</si>
  <si>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</si>
  <si>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</si>
  <si>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</si>
  <si>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</si>
  <si>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</si>
  <si>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</si>
  <si>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</si>
  <si>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</si>
  <si>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</si>
  <si>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</si>
  <si>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</si>
  <si>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</si>
  <si>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</si>
  <si>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</si>
  <si>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</si>
  <si>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</si>
  <si>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</si>
  <si>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</si>
  <si>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</si>
  <si>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</si>
  <si>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</si>
  <si>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</si>
  <si>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</si>
  <si>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</si>
  <si>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</si>
  <si>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</si>
  <si>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</si>
  <si>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</si>
  <si>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</si>
  <si>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</si>
  <si>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</si>
  <si>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</si>
  <si>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</si>
  <si>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</si>
  <si>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</si>
  <si>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</si>
  <si>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</si>
  <si>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</si>
  <si>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</si>
  <si>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</si>
  <si>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</si>
  <si>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</si>
  <si>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</si>
  <si>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</si>
  <si>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</si>
  <si>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</si>
  <si>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</si>
  <si>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</si>
  <si>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</si>
  <si>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</si>
  <si>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</si>
  <si>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</si>
  <si>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</si>
  <si>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</si>
  <si>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</si>
  <si>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</si>
  <si>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</si>
  <si>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</si>
  <si>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</si>
  <si>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</si>
  <si>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</si>
  <si>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</si>
  <si>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</si>
  <si>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</si>
  <si>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</si>
  <si>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</si>
  <si>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</si>
  <si>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</si>
  <si>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</si>
  <si>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</si>
  <si>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</si>
  <si>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</si>
  <si>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</si>
  <si>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</si>
  <si>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</si>
  <si>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</si>
  <si>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</si>
  <si>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</si>
  <si>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</si>
  <si>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</si>
  <si>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</si>
  <si>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</si>
  <si>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</si>
  <si>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</si>
  <si>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</si>
  <si>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</si>
  <si>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</si>
  <si>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</si>
  <si>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</si>
  <si>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</si>
  <si>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</si>
  <si>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</si>
  <si>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</si>
  <si>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</si>
  <si>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</si>
  <si>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</si>
  <si>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</si>
  <si>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</si>
  <si>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</si>
  <si>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</si>
  <si>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</si>
  <si>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</si>
  <si>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</si>
  <si>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</si>
  <si>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</si>
  <si>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</si>
  <si>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</si>
  <si>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</si>
  <si>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</si>
  <si>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</si>
  <si>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</si>
  <si>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</si>
  <si>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</si>
  <si>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</si>
  <si>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</si>
  <si>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</si>
  <si>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</si>
  <si>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</si>
  <si>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</si>
  <si>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</si>
  <si>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</si>
  <si>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</si>
  <si>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</si>
  <si>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</si>
  <si>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</si>
  <si>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</si>
  <si>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</si>
  <si>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</si>
  <si>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</si>
  <si>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</si>
  <si>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</si>
  <si>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</si>
  <si>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</si>
  <si>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</si>
  <si>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</si>
  <si>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</si>
  <si>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</si>
  <si>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</si>
  <si>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</si>
  <si>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</si>
  <si>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</si>
  <si>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</si>
  <si>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</si>
  <si>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</si>
  <si>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</si>
  <si>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</si>
  <si>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</si>
  <si>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</si>
  <si>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</si>
  <si>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</si>
  <si>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</si>
  <si>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</si>
  <si>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</si>
  <si>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</si>
  <si>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</si>
  <si>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</si>
  <si>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</si>
  <si>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</si>
  <si>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</si>
  <si>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</si>
  <si>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</si>
  <si>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</si>
  <si>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</si>
  <si>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</si>
  <si>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</si>
  <si>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</si>
  <si>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</si>
  <si>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</si>
  <si>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</si>
  <si>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</si>
  <si>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</si>
  <si>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</si>
  <si>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</si>
  <si>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</si>
  <si>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</si>
  <si>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</si>
  <si>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</si>
  <si>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</si>
  <si>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</si>
  <si>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</si>
  <si>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</si>
  <si>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</si>
  <si>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</si>
  <si>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</si>
  <si>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</si>
  <si>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</si>
  <si>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</si>
  <si>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</si>
  <si>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</si>
  <si>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</si>
  <si>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</si>
  <si>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</si>
  <si>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</si>
  <si>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</si>
  <si>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</si>
  <si>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</si>
  <si>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</si>
  <si>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</si>
  <si>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</si>
  <si>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</si>
  <si>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</si>
  <si>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</si>
  <si>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</si>
  <si>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</si>
  <si>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</si>
  <si>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</si>
  <si>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</si>
  <si>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</si>
  <si>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</si>
  <si>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</si>
  <si>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</si>
  <si>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</si>
  <si>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</si>
  <si>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</si>
  <si>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</si>
  <si>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</si>
  <si>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</si>
  <si>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</si>
  <si>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</si>
  <si>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</si>
  <si>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</si>
  <si>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</si>
  <si>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</si>
  <si>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</si>
  <si>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</si>
  <si>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</si>
  <si>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</si>
  <si>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</si>
  <si>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</si>
  <si>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</si>
  <si>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</si>
  <si>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</si>
  <si>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</si>
  <si>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</si>
  <si>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</si>
  <si>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</si>
  <si>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</si>
  <si>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</si>
  <si>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</si>
  <si>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</si>
  <si>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</si>
  <si>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</si>
  <si>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</si>
  <si>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</si>
  <si>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</si>
  <si>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</si>
  <si>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</si>
  <si>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</si>
  <si>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</si>
  <si>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</si>
  <si>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</si>
  <si>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</si>
  <si>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</si>
  <si>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</si>
  <si>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</si>
  <si>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</si>
  <si>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</si>
  <si>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</si>
  <si>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</si>
  <si>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</si>
  <si>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</si>
  <si>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</si>
  <si>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</si>
  <si>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</si>
  <si>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</si>
  <si>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</si>
  <si>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</si>
  <si>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</si>
  <si>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</si>
  <si>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</si>
  <si>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</si>
  <si>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</si>
  <si>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</si>
  <si>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</si>
  <si>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</si>
  <si>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</si>
  <si>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</si>
  <si>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</si>
  <si>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</si>
  <si>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</si>
  <si>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</si>
  <si>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</si>
  <si>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</si>
  <si>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</si>
  <si>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</si>
  <si>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</si>
  <si>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</si>
  <si>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</si>
  <si>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</si>
  <si>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</si>
  <si>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</si>
  <si>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</si>
  <si>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</si>
  <si>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</si>
  <si>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</si>
  <si>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</si>
  <si>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</si>
  <si>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</si>
  <si>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</si>
  <si>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</si>
  <si>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</si>
  <si>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</si>
  <si>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</si>
  <si>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</si>
  <si>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</si>
  <si>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</si>
  <si>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</si>
  <si>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</si>
  <si>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</si>
  <si>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</si>
  <si>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</si>
  <si>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</si>
  <si>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</si>
  <si>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</si>
  <si>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</si>
  <si>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</si>
  <si>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</si>
  <si>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</si>
  <si>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</si>
  <si>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</si>
  <si>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</si>
  <si>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</si>
  <si>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</si>
  <si>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</si>
  <si>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</si>
  <si>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</si>
  <si>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</si>
  <si>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</si>
  <si>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</si>
  <si>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</si>
  <si>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</si>
  <si>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</si>
  <si>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</si>
  <si>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</si>
  <si>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</si>
  <si>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</si>
  <si>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</si>
  <si>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</si>
  <si>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</si>
  <si>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</si>
  <si>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</si>
  <si>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</si>
  <si>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</si>
  <si>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</si>
  <si>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</si>
  <si>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</si>
  <si>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</si>
  <si>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</si>
  <si>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</si>
  <si>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</si>
  <si>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</si>
  <si>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</si>
  <si>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</si>
  <si>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</si>
  <si>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</si>
  <si>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</si>
  <si>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</si>
  <si>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</si>
  <si>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</si>
  <si>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</si>
  <si>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</si>
  <si>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</si>
  <si>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</si>
  <si>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</si>
  <si>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</si>
  <si>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</si>
  <si>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</si>
  <si>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</si>
  <si>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</si>
  <si>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</si>
  <si>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</si>
  <si>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</si>
  <si>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</si>
  <si>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</si>
  <si>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</si>
  <si>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</si>
  <si>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</si>
  <si>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</si>
  <si>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</si>
  <si>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</si>
  <si>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</si>
  <si>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</si>
  <si>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</si>
  <si>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</si>
  <si>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</si>
  <si>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</si>
  <si>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</si>
  <si>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</si>
  <si>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</si>
  <si>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</si>
  <si>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</si>
  <si>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</si>
  <si>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</si>
  <si>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</si>
  <si>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</si>
  <si>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</si>
  <si>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</si>
  <si>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</si>
  <si>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</si>
  <si>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</si>
  <si>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</si>
  <si>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</si>
  <si>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</si>
  <si>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</si>
  <si>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</si>
  <si>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</si>
  <si>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</si>
  <si>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</si>
  <si>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</si>
  <si>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</si>
  <si>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</si>
  <si>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</si>
  <si>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</si>
  <si>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</si>
  <si>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</si>
  <si>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</si>
  <si>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</si>
  <si>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</si>
  <si>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</si>
  <si>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</si>
  <si>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</si>
  <si>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</si>
  <si>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</si>
  <si>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</si>
  <si>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</si>
  <si>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</si>
  <si>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</si>
  <si>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</si>
  <si>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</si>
  <si>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</si>
  <si>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</si>
  <si>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</si>
  <si>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</si>
  <si>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</si>
  <si>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</si>
  <si>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</si>
  <si>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</si>
  <si>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</si>
  <si>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</si>
  <si>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</si>
  <si>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</si>
  <si>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</si>
  <si>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</si>
  <si>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</si>
  <si>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</si>
  <si>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</si>
  <si>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</si>
  <si>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</si>
  <si>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</si>
  <si>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</si>
  <si>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</si>
  <si>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</si>
  <si>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</si>
  <si>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</si>
  <si>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</si>
  <si>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</si>
  <si>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</si>
  <si>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</si>
  <si>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</si>
  <si>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</si>
  <si>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</si>
  <si>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</si>
  <si>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</si>
  <si>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</si>
  <si>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</si>
  <si>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</si>
  <si>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</si>
  <si>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</si>
  <si>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</si>
  <si>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</si>
  <si>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</si>
  <si>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</si>
  <si>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</si>
  <si>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</si>
  <si>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</si>
  <si>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</si>
  <si>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</si>
  <si>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</si>
  <si>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</si>
  <si>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</si>
  <si>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</si>
  <si>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</si>
  <si>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</si>
  <si>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</si>
  <si>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</si>
  <si>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</si>
  <si>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</si>
  <si>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</si>
  <si>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</si>
  <si>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</si>
  <si>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</si>
  <si>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</si>
  <si>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</si>
  <si>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</si>
  <si>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</si>
  <si>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</si>
  <si>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</si>
  <si>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</si>
  <si>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</si>
  <si>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</si>
  <si>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</si>
  <si>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</si>
  <si>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</si>
  <si>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</si>
  <si>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</si>
  <si>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</si>
  <si>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</si>
  <si>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</si>
  <si>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</si>
  <si>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</si>
  <si>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</si>
  <si>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</si>
  <si>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</si>
  <si>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</si>
  <si>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</si>
  <si>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</si>
  <si>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</si>
  <si>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</si>
  <si>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</si>
  <si>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</si>
  <si>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</si>
  <si>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</si>
  <si>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</si>
  <si>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</si>
  <si>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</si>
  <si>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</si>
  <si>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</si>
  <si>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</si>
  <si>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</si>
  <si>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</si>
  <si>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</si>
  <si>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</si>
  <si>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</si>
  <si>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</si>
  <si>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</si>
  <si>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</si>
  <si>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</si>
  <si>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</si>
  <si>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</si>
  <si>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</si>
  <si>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</si>
  <si>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</si>
  <si>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</si>
  <si>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</si>
  <si>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</si>
  <si>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</si>
  <si>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</si>
  <si>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</si>
  <si>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</si>
  <si>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</si>
  <si>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</si>
  <si>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</si>
  <si>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</si>
  <si>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</si>
  <si>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</si>
  <si>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</si>
  <si>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</si>
  <si>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</si>
  <si>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</si>
  <si>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</si>
  <si>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</si>
  <si>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</si>
  <si>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</si>
  <si>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</si>
  <si>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</si>
  <si>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</si>
  <si>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</si>
  <si>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</si>
  <si>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</si>
  <si>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</si>
  <si>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</si>
  <si>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</si>
  <si>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</si>
  <si>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</si>
  <si>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</si>
  <si>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</si>
  <si>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</si>
  <si>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</si>
  <si>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</si>
  <si>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</si>
  <si>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</si>
  <si>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</si>
  <si>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</si>
  <si>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</si>
  <si>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</si>
  <si>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</si>
  <si>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</si>
  <si>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</si>
  <si>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</si>
  <si>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</si>
  <si>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</si>
  <si>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</si>
  <si>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</si>
  <si>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</si>
  <si>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</si>
  <si>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</si>
  <si>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</si>
  <si>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</si>
  <si>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</si>
  <si>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</si>
  <si>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</si>
  <si>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</si>
  <si>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</si>
  <si>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</si>
  <si>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</si>
  <si>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</si>
  <si>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</si>
  <si>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</si>
  <si>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</si>
  <si>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</si>
  <si>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</si>
  <si>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</si>
  <si>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</si>
  <si>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</si>
  <si>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</si>
  <si>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</si>
  <si>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</si>
  <si>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</si>
  <si>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</si>
  <si>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</si>
  <si>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</si>
  <si>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</si>
  <si>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</si>
  <si>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</si>
  <si>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</si>
  <si>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</si>
  <si>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</si>
  <si>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</si>
  <si>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</si>
  <si>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</si>
  <si>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</si>
  <si>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</si>
  <si>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</si>
  <si>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</si>
  <si>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</si>
  <si>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</si>
  <si>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</si>
  <si>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</si>
  <si>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</si>
  <si>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</si>
  <si>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</si>
  <si>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</si>
  <si>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</si>
  <si>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</si>
  <si>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</si>
  <si>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</si>
  <si>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</si>
  <si>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</si>
  <si>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</si>
  <si>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</si>
  <si>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</si>
  <si>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</si>
  <si>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</si>
  <si>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</si>
  <si>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</si>
  <si>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</si>
  <si>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</si>
  <si>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</si>
  <si>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</si>
  <si>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</si>
  <si>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</si>
  <si>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</si>
  <si>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</si>
  <si>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</si>
  <si>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</si>
  <si>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</si>
  <si>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</si>
  <si>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</si>
  <si>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</si>
  <si>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</si>
  <si>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</si>
  <si>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</si>
  <si>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</si>
  <si>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</si>
  <si>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</si>
  <si>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</si>
  <si>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</si>
  <si>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</si>
  <si>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</si>
  <si>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</si>
  <si>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</si>
  <si>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</si>
  <si>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</si>
  <si>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</si>
  <si>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</si>
  <si>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</si>
  <si>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</si>
  <si>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</si>
  <si>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</si>
  <si>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</si>
  <si>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</si>
  <si>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</si>
  <si>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</si>
  <si>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</si>
  <si>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</si>
  <si>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</si>
  <si>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</si>
  <si>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</si>
  <si>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</si>
  <si>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</si>
  <si>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</si>
  <si>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</si>
  <si>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</si>
  <si>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</si>
  <si>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</si>
  <si>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</si>
  <si>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</si>
  <si>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</si>
  <si>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</si>
  <si>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</si>
  <si>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</si>
  <si>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</si>
  <si>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</si>
  <si>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</si>
  <si>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</si>
  <si>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</si>
  <si>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</si>
  <si>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</si>
  <si>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</si>
  <si>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</si>
  <si>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</si>
  <si>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</si>
  <si>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</si>
  <si>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</si>
  <si>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</si>
  <si>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</si>
  <si>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</si>
  <si>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</si>
  <si>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</si>
  <si>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</si>
  <si>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</si>
  <si>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</si>
  <si>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</si>
  <si>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</si>
  <si>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</si>
  <si>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</si>
  <si>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</si>
  <si>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</si>
  <si>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</si>
  <si>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</si>
  <si>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</si>
  <si>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</si>
  <si>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</si>
  <si>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</si>
  <si>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</si>
  <si>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</si>
  <si>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</si>
  <si>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</si>
  <si>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</si>
  <si>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</si>
  <si>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</si>
  <si>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</si>
  <si>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</si>
  <si>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</si>
  <si>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</si>
  <si>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</si>
  <si>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</si>
  <si>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</si>
  <si>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</si>
  <si>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</si>
  <si>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</si>
  <si>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</si>
  <si>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</si>
  <si>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</si>
  <si>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</si>
  <si>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</si>
  <si>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</si>
  <si>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</si>
  <si>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</si>
  <si>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</si>
  <si>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</si>
  <si>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</si>
  <si>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</si>
  <si>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</si>
  <si>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</si>
  <si>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</si>
  <si>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</si>
  <si>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</si>
  <si>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</si>
  <si>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</si>
  <si>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</si>
  <si>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</si>
  <si>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</si>
  <si>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</si>
  <si>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</si>
  <si>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</si>
  <si>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</si>
  <si>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</si>
  <si>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</si>
  <si>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</si>
  <si>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</si>
  <si>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</si>
  <si>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</si>
  <si>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</si>
  <si>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</si>
  <si>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</si>
  <si>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</si>
  <si>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</si>
  <si>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</si>
  <si>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</si>
  <si>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</si>
  <si>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</si>
  <si>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</si>
  <si>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</si>
  <si>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</si>
  <si>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</si>
  <si>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</si>
  <si>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</si>
  <si>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</si>
  <si>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</si>
  <si>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</si>
  <si>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</si>
  <si>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</si>
  <si>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</si>
  <si>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</si>
  <si>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</si>
  <si>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</si>
  <si>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</si>
  <si>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</si>
  <si>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</si>
  <si>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</si>
  <si>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</si>
  <si>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</si>
  <si>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</si>
  <si>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</si>
  <si>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</si>
  <si>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</si>
  <si>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</si>
  <si>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</si>
  <si>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</si>
  <si>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</si>
  <si>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</si>
  <si>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</si>
  <si>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</si>
  <si>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</si>
  <si>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</si>
  <si>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</si>
  <si>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</si>
  <si>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</si>
  <si>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</si>
  <si>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</si>
  <si>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</si>
  <si>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</si>
  <si>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</si>
  <si>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</si>
  <si>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</si>
  <si>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</si>
  <si>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</si>
  <si>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</si>
  <si>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</si>
  <si>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</si>
  <si>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</si>
  <si>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</si>
  <si>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</si>
  <si>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</si>
  <si>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</si>
  <si>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</si>
  <si>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</si>
  <si>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</si>
  <si>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</si>
  <si>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</si>
  <si>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</si>
  <si>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</si>
  <si>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</si>
  <si>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</si>
  <si>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</si>
  <si>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</si>
  <si>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</si>
  <si>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</si>
  <si>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</si>
  <si>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</si>
  <si>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</si>
  <si>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</si>
  <si>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</si>
  <si>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</si>
  <si>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</si>
  <si>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</si>
  <si>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</si>
  <si>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</si>
  <si>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</si>
  <si>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</si>
  <si>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</si>
  <si>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</si>
  <si>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</si>
  <si>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</si>
  <si>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</si>
  <si>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</si>
  <si>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</si>
  <si>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</si>
  <si>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</si>
  <si>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</si>
  <si>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</si>
  <si>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</si>
  <si>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</si>
  <si>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</si>
  <si>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</si>
  <si>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</si>
  <si>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</si>
  <si>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</si>
  <si>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</si>
  <si>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</si>
  <si>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</si>
  <si>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</si>
  <si>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</si>
  <si>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</si>
  <si>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</si>
  <si>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</si>
  <si>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</si>
  <si>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</si>
  <si>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</si>
  <si>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</si>
  <si>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</si>
  <si>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</si>
  <si>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</si>
  <si>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</si>
  <si>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</si>
  <si>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</si>
  <si>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</si>
  <si>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</si>
  <si>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</si>
  <si>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</si>
  <si>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</si>
  <si>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</si>
  <si>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</si>
  <si>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</si>
  <si>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</si>
  <si>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</si>
  <si>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</si>
  <si>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</si>
  <si>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</si>
  <si>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</si>
  <si>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</si>
  <si>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</si>
  <si>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</si>
  <si>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</si>
  <si>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</si>
  <si>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</si>
  <si>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</si>
  <si>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</si>
  <si>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</si>
  <si>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</si>
  <si>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</si>
  <si>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</si>
  <si>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</si>
  <si>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</si>
  <si>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</si>
  <si>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</si>
  <si>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</si>
  <si>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</si>
  <si>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</si>
  <si>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</si>
  <si>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</si>
  <si>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</si>
  <si>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</si>
  <si>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</si>
  <si>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</si>
  <si>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</si>
  <si>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</si>
  <si>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</si>
  <si>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</si>
  <si>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</si>
  <si>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</si>
  <si>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</si>
  <si>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</si>
  <si>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</si>
  <si>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</si>
  <si>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</si>
  <si>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</si>
  <si>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</si>
  <si>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</si>
  <si>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</si>
  <si>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</si>
  <si>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</si>
  <si>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</si>
  <si>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</si>
  <si>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</si>
  <si>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</si>
  <si>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</si>
  <si>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</si>
  <si>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</si>
  <si>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</si>
  <si>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</si>
  <si>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</si>
  <si>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</si>
  <si>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</si>
  <si>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</si>
  <si>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</si>
  <si>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</si>
  <si>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</si>
  <si>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</si>
  <si>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</si>
  <si>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</si>
  <si>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</si>
  <si>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</si>
  <si>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</si>
  <si>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</si>
  <si>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</si>
  <si>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</si>
  <si>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</si>
  <si>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</si>
  <si>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</si>
  <si>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</si>
  <si>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</si>
  <si>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</si>
  <si>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</si>
  <si>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</si>
  <si>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</si>
  <si>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</si>
  <si>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</si>
  <si>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</si>
  <si>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</si>
  <si>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</si>
  <si>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</si>
  <si>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</si>
  <si>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</si>
  <si>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</si>
  <si>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</si>
  <si>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</si>
  <si>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</si>
  <si>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</si>
  <si>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</si>
  <si>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</si>
  <si>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</si>
  <si>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</si>
  <si>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</si>
  <si>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</si>
  <si>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</si>
  <si>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</si>
  <si>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</si>
  <si>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</si>
  <si>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</si>
  <si>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</si>
  <si>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</si>
  <si>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</si>
  <si>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</si>
  <si>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</si>
  <si>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</si>
  <si>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</si>
  <si>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</si>
  <si>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</si>
  <si>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</si>
  <si>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</si>
  <si>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</si>
  <si>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</si>
  <si>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</si>
  <si>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</si>
  <si>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</si>
  <si>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</si>
  <si>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</si>
  <si>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</si>
  <si>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</si>
  <si>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</si>
  <si>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</si>
  <si>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</si>
  <si>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</si>
  <si>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</si>
  <si>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</si>
  <si>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</si>
  <si>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</si>
  <si>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</si>
  <si>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</si>
  <si>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</si>
  <si>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</si>
  <si>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</si>
  <si>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</si>
  <si>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</si>
  <si>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</si>
  <si>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</si>
  <si>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</si>
  <si>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</si>
  <si>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</si>
  <si>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</si>
  <si>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</si>
  <si>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</si>
  <si>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</si>
  <si>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</si>
  <si>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</si>
  <si>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</si>
  <si>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</si>
  <si>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</si>
  <si>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</si>
  <si>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</si>
  <si>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</si>
  <si>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</si>
  <si>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</si>
  <si>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</si>
  <si>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</si>
  <si>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</si>
  <si>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</si>
  <si>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</si>
  <si>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</si>
  <si>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</si>
  <si>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</si>
  <si>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</si>
  <si>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</si>
  <si>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</si>
  <si>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</si>
  <si>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</si>
  <si>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</si>
  <si>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</si>
  <si>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</si>
  <si>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</si>
  <si>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</si>
  <si>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</si>
  <si>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</si>
  <si>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</si>
  <si>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</si>
  <si>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</si>
  <si>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</si>
  <si>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</si>
  <si>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</si>
  <si>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</si>
  <si>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</si>
  <si>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</si>
  <si>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</si>
  <si>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</si>
  <si>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</si>
  <si>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</si>
  <si>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</si>
  <si>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</si>
  <si>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</si>
  <si>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</si>
  <si>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</si>
  <si>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</si>
  <si>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</si>
  <si>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</si>
  <si>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</si>
  <si>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</si>
  <si>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</si>
  <si>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</si>
  <si>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</si>
  <si>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</si>
  <si>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</si>
  <si>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</si>
  <si>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</si>
  <si>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</si>
  <si>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</si>
  <si>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</si>
  <si>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</si>
  <si>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</si>
  <si>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</si>
  <si>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</si>
  <si>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</si>
  <si>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</si>
  <si>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</si>
  <si>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</si>
  <si>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</si>
  <si>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</si>
  <si>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</si>
  <si>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</si>
  <si>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</si>
  <si>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</si>
  <si>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</si>
  <si>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</si>
  <si>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</si>
  <si>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</si>
  <si>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</si>
  <si>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</si>
  <si>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</si>
  <si>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</si>
  <si>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</si>
  <si>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</si>
  <si>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</si>
  <si>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</si>
  <si>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</si>
  <si>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</si>
  <si>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</si>
  <si>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</si>
  <si>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</si>
  <si>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</si>
  <si>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</si>
  <si>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</si>
  <si>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</si>
  <si>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</si>
  <si>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</si>
  <si>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</si>
  <si>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</si>
  <si>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</si>
  <si>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</si>
  <si>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</si>
  <si>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</si>
  <si>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</si>
  <si>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</si>
  <si>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</si>
  <si>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</si>
  <si>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</si>
  <si>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</si>
  <si>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</si>
  <si>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</si>
  <si>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</si>
  <si>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</si>
  <si>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</si>
  <si>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</si>
  <si>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</si>
  <si>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</si>
  <si>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</si>
  <si>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</si>
  <si>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</si>
  <si>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</si>
  <si>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</si>
  <si>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</si>
  <si>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</si>
  <si>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</si>
  <si>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</si>
  <si>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</si>
  <si>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</si>
  <si>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</si>
  <si>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</si>
  <si>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</si>
  <si>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</si>
  <si>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</si>
  <si>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</si>
  <si>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</si>
  <si>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</si>
  <si>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</si>
  <si>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</si>
  <si>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</si>
  <si>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</si>
  <si>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</si>
  <si>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</si>
  <si>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</si>
  <si>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</si>
  <si>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</si>
  <si>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</si>
  <si>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</si>
  <si>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</si>
  <si>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</si>
  <si>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</si>
  <si>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</si>
  <si>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</si>
  <si>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</si>
  <si>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</si>
  <si>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</si>
  <si>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</si>
  <si>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</si>
  <si>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</si>
  <si>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</si>
  <si>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</si>
  <si>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</si>
  <si>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</si>
  <si>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</si>
  <si>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</si>
  <si>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</si>
  <si>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</si>
  <si>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</si>
  <si>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</si>
  <si>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</si>
  <si>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</si>
  <si>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</si>
  <si>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</si>
  <si>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</si>
  <si>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</si>
  <si>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</si>
  <si>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</si>
  <si>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</si>
  <si>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</si>
  <si>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</si>
  <si>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</si>
  <si>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</si>
  <si>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</si>
  <si>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</si>
  <si>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</si>
  <si>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</si>
  <si>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</si>
  <si>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</si>
  <si>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</si>
  <si>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</si>
  <si>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</si>
  <si>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</si>
  <si>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</si>
  <si>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</si>
  <si>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</si>
  <si>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</si>
  <si>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</si>
  <si>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</si>
  <si>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</si>
  <si>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</si>
  <si>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</si>
  <si>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</si>
  <si>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</si>
  <si>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</si>
  <si>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</si>
  <si>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</si>
  <si>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</si>
  <si>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</si>
  <si>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</si>
  <si>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</si>
  <si>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</si>
  <si>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</si>
  <si>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</si>
  <si>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</si>
  <si>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</si>
  <si>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</si>
  <si>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</si>
  <si>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</si>
  <si>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</si>
  <si>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</si>
  <si>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</si>
  <si>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</si>
  <si>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</si>
  <si>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</si>
  <si>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</si>
  <si>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</si>
  <si>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</si>
  <si>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</si>
  <si>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</si>
  <si>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</si>
  <si>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</si>
  <si>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</si>
  <si>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</si>
  <si>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</si>
  <si>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</si>
  <si>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</si>
  <si>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</si>
  <si>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</si>
  <si>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</si>
  <si>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</si>
  <si>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</si>
  <si>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</si>
  <si>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</si>
  <si>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</si>
  <si>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</si>
  <si>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</si>
  <si>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</si>
  <si>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</si>
  <si>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</si>
  <si>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</si>
  <si>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</si>
  <si>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</si>
  <si>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</si>
  <si>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</si>
  <si>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</si>
  <si>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</si>
  <si>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</si>
  <si>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</si>
  <si>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</si>
  <si>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</si>
  <si>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</si>
  <si>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</si>
  <si>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</si>
  <si>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</si>
  <si>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</si>
  <si>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</si>
  <si>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</si>
  <si>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</si>
  <si>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</si>
  <si>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</si>
  <si>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</si>
  <si>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</si>
  <si>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</si>
  <si>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</si>
  <si>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</si>
  <si>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</si>
  <si>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</si>
  <si>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</si>
  <si>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</si>
  <si>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</si>
  <si>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</si>
  <si>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</si>
  <si>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</si>
  <si>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</si>
  <si>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</si>
  <si>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</si>
  <si>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</si>
  <si>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</si>
  <si>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</si>
  <si>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</si>
  <si>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</si>
  <si>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</si>
  <si>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</si>
  <si>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</si>
  <si>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</si>
  <si>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</si>
  <si>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</si>
  <si>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</si>
  <si>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</si>
  <si>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</si>
  <si>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</si>
  <si>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</si>
  <si>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</si>
  <si>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</si>
  <si>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</si>
  <si>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</si>
  <si>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</si>
  <si>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</si>
  <si>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</si>
  <si>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</si>
  <si>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</si>
  <si>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</si>
  <si>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</si>
  <si>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</si>
  <si>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</si>
  <si>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</si>
  <si>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</si>
  <si>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</si>
  <si>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</si>
  <si>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</si>
  <si>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</si>
  <si>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</si>
  <si>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</si>
  <si>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</si>
  <si>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</si>
  <si>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</si>
  <si>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</si>
  <si>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</si>
  <si>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</si>
  <si>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</si>
  <si>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</si>
  <si>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</si>
  <si>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</si>
  <si>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</si>
  <si>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</si>
  <si>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</si>
  <si>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</si>
  <si>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</si>
  <si>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</si>
  <si>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</si>
  <si>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</si>
  <si>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</si>
  <si>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</si>
  <si>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</si>
  <si>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</si>
  <si>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</si>
  <si>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</si>
  <si>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</si>
  <si>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</si>
  <si>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</si>
  <si>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</si>
  <si>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</si>
  <si>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</si>
  <si>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</si>
  <si>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</si>
  <si>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</si>
  <si>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</si>
  <si>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</si>
  <si>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</si>
  <si>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</si>
  <si>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</si>
  <si>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</si>
  <si>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</si>
  <si>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</si>
  <si>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</si>
  <si>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</si>
  <si>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</si>
  <si>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</si>
  <si>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</si>
  <si>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</si>
  <si>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</si>
  <si>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</si>
  <si>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</si>
  <si>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</si>
  <si>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</si>
  <si>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</si>
  <si>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</si>
  <si>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</si>
  <si>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</si>
  <si>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</si>
  <si>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</si>
  <si>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</si>
  <si>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</si>
  <si>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</si>
  <si>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</si>
  <si>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</si>
  <si>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</si>
  <si>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</si>
  <si>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</si>
  <si>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</si>
  <si>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</si>
  <si>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</si>
  <si>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</si>
  <si>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</si>
  <si>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</si>
  <si>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</si>
  <si>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</si>
  <si>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</si>
  <si>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</si>
  <si>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</si>
  <si>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</si>
  <si>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</si>
  <si>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</si>
  <si>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</si>
  <si>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</si>
  <si>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</si>
  <si>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</si>
  <si>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</si>
  <si>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</si>
  <si>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</si>
  <si>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</si>
  <si>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</si>
  <si>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</si>
  <si>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</si>
  <si>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</si>
  <si>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</si>
  <si>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</si>
  <si>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</si>
  <si>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</si>
  <si>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</si>
  <si>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</si>
  <si>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</si>
  <si>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</si>
  <si>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</si>
  <si>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</si>
  <si>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</si>
  <si>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</si>
  <si>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</si>
  <si>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</si>
  <si>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</si>
  <si>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</si>
  <si>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</si>
  <si>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</si>
  <si>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</si>
  <si>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</si>
  <si>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</si>
  <si>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</si>
  <si>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</si>
  <si>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</si>
  <si>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</si>
  <si>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</si>
  <si>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</si>
  <si>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</si>
  <si>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</si>
  <si>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</si>
  <si>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</si>
  <si>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</si>
  <si>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</si>
  <si>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</si>
  <si>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</si>
  <si>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</si>
  <si>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</si>
  <si>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</si>
  <si>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</si>
  <si>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</si>
  <si>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</si>
  <si>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</si>
  <si>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</si>
  <si>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</si>
  <si>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</si>
  <si>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</si>
  <si>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</si>
  <si>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</si>
  <si>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</si>
  <si>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</si>
  <si>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</si>
  <si>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</si>
  <si>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</si>
  <si>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</si>
  <si>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</si>
  <si>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</si>
  <si>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</si>
  <si>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</si>
  <si>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</si>
  <si>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</si>
  <si>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</si>
  <si>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</si>
  <si>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</si>
  <si>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</si>
  <si>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</si>
  <si>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</si>
  <si>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</si>
  <si>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</si>
  <si>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</si>
  <si>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</si>
  <si>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</si>
  <si>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</si>
  <si>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</si>
  <si>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</si>
  <si>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</si>
  <si>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</si>
  <si>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</si>
  <si>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</si>
  <si>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</si>
  <si>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</si>
  <si>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</si>
  <si>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</si>
  <si>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</si>
  <si>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</si>
  <si>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</si>
  <si>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</si>
  <si>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</si>
  <si>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</si>
  <si>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</si>
  <si>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</si>
  <si>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</si>
  <si>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</si>
  <si>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</si>
  <si>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</si>
  <si>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</si>
  <si>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</si>
  <si>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</si>
  <si>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</si>
  <si>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</si>
  <si>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</si>
  <si>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</si>
  <si>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</si>
  <si>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</si>
  <si>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</si>
  <si>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</si>
  <si>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</si>
  <si>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</si>
  <si>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</si>
  <si>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</si>
  <si>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</si>
  <si>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</si>
  <si>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</si>
  <si>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</si>
  <si>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</si>
  <si>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</si>
  <si>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</si>
  <si>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</si>
  <si>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</si>
  <si>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</si>
  <si>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</si>
  <si>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</si>
  <si>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</si>
  <si>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</si>
  <si>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</si>
  <si>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</si>
  <si>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</si>
  <si>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</si>
  <si>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</si>
  <si>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</si>
  <si>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</si>
  <si>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</si>
  <si>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</si>
  <si>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</si>
  <si>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</si>
  <si>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</si>
  <si>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</si>
  <si>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</si>
  <si>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</si>
  <si>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</si>
  <si>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</si>
  <si>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</si>
  <si>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</si>
  <si>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</si>
  <si>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</si>
  <si>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</si>
  <si>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</si>
  <si>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</si>
  <si>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</si>
  <si>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</si>
  <si>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</si>
  <si>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</si>
  <si>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</si>
  <si>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</si>
  <si>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</si>
  <si>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</si>
  <si>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</si>
  <si>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</si>
  <si>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</si>
  <si>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</si>
  <si>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</si>
  <si>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</si>
  <si>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</si>
  <si>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</si>
  <si>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</si>
  <si>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</si>
  <si>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</si>
  <si>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</si>
  <si>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</si>
  <si>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</si>
  <si>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</si>
  <si>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</si>
  <si>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</si>
  <si>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</si>
  <si>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</si>
  <si>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</si>
  <si>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</si>
  <si>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</si>
  <si>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</si>
  <si>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</si>
  <si>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</si>
  <si>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</si>
  <si>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</si>
  <si>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</si>
  <si>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</si>
  <si>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</si>
  <si>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</si>
  <si>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</si>
  <si>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</si>
  <si>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</si>
  <si>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</si>
  <si>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</si>
  <si>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</si>
  <si>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</si>
  <si>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</si>
  <si>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</si>
  <si>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</si>
  <si>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</si>
  <si>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</si>
  <si>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</si>
  <si>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</si>
  <si>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</si>
  <si>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</si>
  <si>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</si>
  <si>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</si>
  <si>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</si>
  <si>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</si>
  <si>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</si>
  <si>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</si>
  <si>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</si>
  <si>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</si>
  <si>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</si>
  <si>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</si>
  <si>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</si>
  <si>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</si>
  <si>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</si>
  <si>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</si>
  <si>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</si>
  <si>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</si>
  <si>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</si>
  <si>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</si>
  <si>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</si>
  <si>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</si>
  <si>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</si>
  <si>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</si>
  <si>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</si>
  <si>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</si>
  <si>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</si>
  <si>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</si>
  <si>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</si>
  <si>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</si>
  <si>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</si>
  <si>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</si>
  <si>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</si>
  <si>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</si>
  <si>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</si>
  <si>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</si>
  <si>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</si>
  <si>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</si>
  <si>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</si>
  <si>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</si>
  <si>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</si>
  <si>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</si>
  <si>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</si>
  <si>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</si>
  <si>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</si>
  <si>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</si>
  <si>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</si>
  <si>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</si>
  <si>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</si>
  <si>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</si>
  <si>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</si>
  <si>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</si>
  <si>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</si>
  <si>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</si>
  <si>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</si>
  <si>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</si>
  <si>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</si>
  <si>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</si>
  <si>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</si>
  <si>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</si>
  <si>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</si>
  <si>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</si>
  <si>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</si>
  <si>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</si>
  <si>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</si>
  <si>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</si>
  <si>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</si>
  <si>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</si>
  <si>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</si>
  <si>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</si>
  <si>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</si>
  <si>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</si>
  <si>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</si>
  <si>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</si>
  <si>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</si>
  <si>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</si>
  <si>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</si>
  <si>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</si>
  <si>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</si>
  <si>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</si>
  <si>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</si>
  <si>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</si>
  <si>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</si>
  <si>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</si>
  <si>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</si>
  <si>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</si>
  <si>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</si>
  <si>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</si>
  <si>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</si>
  <si>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</si>
  <si>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</si>
  <si>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</si>
  <si>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</si>
  <si>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</si>
  <si>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</si>
  <si>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</si>
  <si>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</si>
  <si>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</si>
  <si>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</si>
  <si>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</si>
  <si>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</si>
  <si>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</si>
  <si>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</si>
  <si>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</si>
  <si>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</si>
  <si>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</si>
  <si>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</si>
  <si>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</si>
  <si>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</si>
  <si>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</si>
  <si>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</si>
  <si>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</si>
  <si>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</si>
  <si>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</si>
  <si>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</si>
  <si>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</si>
  <si>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</si>
  <si>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</si>
  <si>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</si>
  <si>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</si>
  <si>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</si>
  <si>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</si>
  <si>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</si>
  <si>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</si>
  <si>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</si>
  <si>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</si>
  <si>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</si>
  <si>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</si>
  <si>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</si>
  <si>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</si>
  <si>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</si>
  <si>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</si>
  <si>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</si>
  <si>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</si>
  <si>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</si>
  <si>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</si>
  <si>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</si>
  <si>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</si>
  <si>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</si>
  <si>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</si>
  <si>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</si>
  <si>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</si>
  <si>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</si>
  <si>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</si>
  <si>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</si>
  <si>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</si>
  <si>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</si>
  <si>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</si>
  <si>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</si>
  <si>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</si>
  <si>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</si>
  <si>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</si>
  <si>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</si>
  <si>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</si>
  <si>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</si>
  <si>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</si>
  <si>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</si>
  <si>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</si>
  <si>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</si>
  <si>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</si>
  <si>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</si>
  <si>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</si>
  <si>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</si>
  <si>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</si>
  <si>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</si>
  <si>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</si>
  <si>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</si>
  <si>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</si>
  <si>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</si>
  <si>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</si>
  <si>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</si>
  <si>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</si>
  <si>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</si>
  <si>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</si>
  <si>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</si>
  <si>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</si>
  <si>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</si>
  <si>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</si>
  <si>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</si>
  <si>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</si>
  <si>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</si>
  <si>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</si>
  <si>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</si>
  <si>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</si>
  <si>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</si>
  <si>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</si>
  <si>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</si>
  <si>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</si>
  <si>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</si>
  <si>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</si>
  <si>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</si>
  <si>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</si>
  <si>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</si>
  <si>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</si>
  <si>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</si>
  <si>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</si>
  <si>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</si>
  <si>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</si>
  <si>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</si>
  <si>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</si>
  <si>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</si>
  <si>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</si>
  <si>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</si>
  <si>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</si>
  <si>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</si>
  <si>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</si>
  <si>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</si>
  <si>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</si>
  <si>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</si>
  <si>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</si>
  <si>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</si>
  <si>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</si>
  <si>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</si>
  <si>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</si>
  <si>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</si>
  <si>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</si>
  <si>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</si>
  <si>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</si>
  <si>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</si>
  <si>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</si>
  <si>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</si>
  <si>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</si>
  <si>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</si>
  <si>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</si>
  <si>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</si>
  <si>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</si>
  <si>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</si>
  <si>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</si>
  <si>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</si>
  <si>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</si>
  <si>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</si>
  <si>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</si>
  <si>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</si>
  <si>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</si>
  <si>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</si>
  <si>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</si>
  <si>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</si>
  <si>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</si>
  <si>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</si>
  <si>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</si>
  <si>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</si>
  <si>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</si>
  <si>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</si>
  <si>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</si>
  <si>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</si>
  <si>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</si>
  <si>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</si>
  <si>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</si>
  <si>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</si>
  <si>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</si>
  <si>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</si>
  <si>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</si>
  <si>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</si>
  <si>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</si>
  <si>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</si>
  <si>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</si>
  <si>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</si>
  <si>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</si>
  <si>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</si>
  <si>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</si>
  <si>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</si>
  <si>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</si>
  <si>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</si>
  <si>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</si>
  <si>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</si>
  <si>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</si>
  <si>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</si>
  <si>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</si>
  <si>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</si>
  <si>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</si>
  <si>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</si>
  <si>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</si>
  <si>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</si>
  <si>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</si>
  <si>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</si>
  <si>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</si>
  <si>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</si>
  <si>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</si>
  <si>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</si>
  <si>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</si>
  <si>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</si>
  <si>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</si>
  <si>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</si>
  <si>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</si>
  <si>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</si>
  <si>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</si>
  <si>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</si>
  <si>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</si>
  <si>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</si>
  <si>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</si>
  <si>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</si>
  <si>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</si>
  <si>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</si>
  <si>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</si>
  <si>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</si>
  <si>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</si>
  <si>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</si>
  <si>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</si>
  <si>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</si>
  <si>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</si>
  <si>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</si>
  <si>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</si>
  <si>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</si>
  <si>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</si>
  <si>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</si>
  <si>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</si>
  <si>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</si>
  <si>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</si>
  <si>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</si>
  <si>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</si>
  <si>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</si>
  <si>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</si>
  <si>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</si>
  <si>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</si>
  <si>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</si>
  <si>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</si>
  <si>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</si>
  <si>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</si>
  <si>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</si>
  <si>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</si>
  <si>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</si>
  <si>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</si>
  <si>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</si>
  <si>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</si>
  <si>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</si>
  <si>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</si>
  <si>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</si>
  <si>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</si>
  <si>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</si>
  <si>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</si>
  <si>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</si>
  <si>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</si>
  <si>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</si>
  <si>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</si>
  <si>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</si>
  <si>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</si>
  <si>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</si>
  <si>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</si>
  <si>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</si>
  <si>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</si>
  <si>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</si>
  <si>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</si>
  <si>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</si>
  <si>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</si>
  <si>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</si>
  <si>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</si>
  <si>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</si>
  <si>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</si>
  <si>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</si>
  <si>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</si>
  <si>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</si>
  <si>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</si>
  <si>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</si>
  <si>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</si>
  <si>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</si>
  <si>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</si>
  <si>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</si>
  <si>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</si>
  <si>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</si>
  <si>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</si>
  <si>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</si>
  <si>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</si>
  <si>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</si>
  <si>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</si>
  <si>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</si>
  <si>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</si>
  <si>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</si>
  <si>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</si>
  <si>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</si>
  <si>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</si>
  <si>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</si>
  <si>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</si>
  <si>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</si>
  <si>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</si>
  <si>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</si>
  <si>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</si>
  <si>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</si>
  <si>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</si>
  <si>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</si>
  <si>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</si>
  <si>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</si>
  <si>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</si>
  <si>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</si>
  <si>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</si>
  <si>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</si>
  <si>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</si>
  <si>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</si>
  <si>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</si>
  <si>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</si>
  <si>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</si>
  <si>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</si>
  <si>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</si>
  <si>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</si>
  <si>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</si>
  <si>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</si>
  <si>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</si>
  <si>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</si>
  <si>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</si>
  <si>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</si>
  <si>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</si>
  <si>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</si>
  <si>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</si>
  <si>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</si>
  <si>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</si>
  <si>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</si>
  <si>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</si>
  <si>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</si>
  <si>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</si>
  <si>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</si>
  <si>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</si>
  <si>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</si>
  <si>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</si>
  <si>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</si>
  <si>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</si>
  <si>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</si>
  <si>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</si>
  <si>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</si>
  <si>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</si>
  <si>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</si>
  <si>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</si>
  <si>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</si>
  <si>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</si>
  <si>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</si>
  <si>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</si>
  <si>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</si>
  <si>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</si>
  <si>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</si>
  <si>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</si>
  <si>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</si>
  <si>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</si>
  <si>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</si>
  <si>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</si>
  <si>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</si>
  <si>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</si>
  <si>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</si>
  <si>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</si>
  <si>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</si>
  <si>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</si>
  <si>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</si>
  <si>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</si>
  <si>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</si>
  <si>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</si>
  <si>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</si>
  <si>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</si>
  <si>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</si>
  <si>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</si>
  <si>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</si>
  <si>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</si>
  <si>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</si>
  <si>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</si>
  <si>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</si>
  <si>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</si>
  <si>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</si>
  <si>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</si>
  <si>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</si>
  <si>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</si>
  <si>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</si>
  <si>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</si>
  <si>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</si>
  <si>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</si>
  <si>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</si>
  <si>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</si>
  <si>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</si>
  <si>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</si>
  <si>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</si>
  <si>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</si>
  <si>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</si>
  <si>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</si>
  <si>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</si>
  <si>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</si>
  <si>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</si>
  <si>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</si>
  <si>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</si>
  <si>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</si>
  <si>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</si>
  <si>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</si>
  <si>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</si>
  <si>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</si>
  <si>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</si>
  <si>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</si>
  <si>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</si>
  <si>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</si>
  <si>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</si>
  <si>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</si>
  <si>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</si>
  <si>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</si>
  <si>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</si>
  <si>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</si>
  <si>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</si>
  <si>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</si>
  <si>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</si>
  <si>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</si>
  <si>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</si>
  <si>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</si>
  <si>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</si>
  <si>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</si>
  <si>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</si>
  <si>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</si>
  <si>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</si>
  <si>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</si>
  <si>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</si>
  <si>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</si>
  <si>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</si>
  <si>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</si>
  <si>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</si>
  <si>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</si>
  <si>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</si>
  <si>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</si>
  <si>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</si>
  <si>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</si>
  <si>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</si>
  <si>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</si>
  <si>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</si>
  <si>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</si>
  <si>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</si>
  <si>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</si>
  <si>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</si>
  <si>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</si>
  <si>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</si>
  <si>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</si>
  <si>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</si>
  <si>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</si>
  <si>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</si>
  <si>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</si>
  <si>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</si>
  <si>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</si>
  <si>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</si>
  <si>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</si>
  <si>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</si>
  <si>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</si>
  <si>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</si>
  <si>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</si>
  <si>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</si>
  <si>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</si>
  <si>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</si>
  <si>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</si>
  <si>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</si>
  <si>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</si>
  <si>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</si>
  <si>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</si>
  <si>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</si>
  <si>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</si>
  <si>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</si>
  <si>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</si>
  <si>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</si>
  <si>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</si>
  <si>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</si>
  <si>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</si>
  <si>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</si>
  <si>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</si>
  <si>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</si>
  <si>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</si>
  <si>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</si>
  <si>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</si>
  <si>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</si>
  <si>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</si>
  <si>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</si>
  <si>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</si>
  <si>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</si>
  <si>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</si>
  <si>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</si>
  <si>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</si>
  <si>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</si>
  <si>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</si>
  <si>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</si>
  <si>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</si>
  <si>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</si>
  <si>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</si>
  <si>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</si>
  <si>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</si>
  <si>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</si>
  <si>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</si>
  <si>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</si>
  <si>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</si>
  <si>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</si>
  <si>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</si>
  <si>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</si>
  <si>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</si>
  <si>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</si>
  <si>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</si>
  <si>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</si>
  <si>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</si>
  <si>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</si>
  <si>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</si>
  <si>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</si>
  <si>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</si>
  <si>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</si>
  <si>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</si>
  <si>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</si>
  <si>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</si>
  <si>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</si>
  <si>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</si>
  <si>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</si>
  <si>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</si>
  <si>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</si>
  <si>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</si>
  <si>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</si>
  <si>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</si>
  <si>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</si>
  <si>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</si>
  <si>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</si>
  <si>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</si>
  <si>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</si>
  <si>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</si>
  <si>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</si>
  <si>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</si>
  <si>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</si>
  <si>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</si>
  <si>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</si>
  <si>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</si>
  <si>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</si>
  <si>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</si>
  <si>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</si>
  <si>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</si>
  <si>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</si>
  <si>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</si>
  <si>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</si>
  <si>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</si>
  <si>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</si>
  <si>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</si>
  <si>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</si>
  <si>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</si>
  <si>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</si>
  <si>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</si>
  <si>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</si>
  <si>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</si>
  <si>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</si>
  <si>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</si>
  <si>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</si>
  <si>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</si>
  <si>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</si>
  <si>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</si>
  <si>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</si>
  <si>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</si>
  <si>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</si>
  <si>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</si>
  <si>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</si>
  <si>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</si>
  <si>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</si>
  <si>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</si>
  <si>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</si>
  <si>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</si>
  <si>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</si>
  <si>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</si>
  <si>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</si>
  <si>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</si>
  <si>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</si>
  <si>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</si>
  <si>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</si>
  <si>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</si>
  <si>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</si>
  <si>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</si>
  <si>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</si>
  <si>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</si>
  <si>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</si>
  <si>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</si>
  <si>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</si>
  <si>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</si>
  <si>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</si>
  <si>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</si>
  <si>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</si>
  <si>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</si>
  <si>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</si>
  <si>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</si>
  <si>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</si>
  <si>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</si>
  <si>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</si>
  <si>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</si>
  <si>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</si>
  <si>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</si>
  <si>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</si>
  <si>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</si>
  <si>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</si>
  <si>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</si>
  <si>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</si>
  <si>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</si>
  <si>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</si>
  <si>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</si>
  <si>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</si>
  <si>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</si>
  <si>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</si>
  <si>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</si>
  <si>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</si>
  <si>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</si>
  <si>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</si>
  <si>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</si>
  <si>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</si>
  <si>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</si>
  <si>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</si>
  <si>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</si>
  <si>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</si>
  <si>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</si>
  <si>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</si>
  <si>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</si>
  <si>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</si>
  <si>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</si>
  <si>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</si>
  <si>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</si>
  <si>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</si>
  <si>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</si>
  <si>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</si>
  <si>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</si>
  <si>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</si>
  <si>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</si>
  <si>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</si>
  <si>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</si>
  <si>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</si>
  <si>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</si>
  <si>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</si>
  <si>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</si>
  <si>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</si>
  <si>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</si>
  <si>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</si>
  <si>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</si>
  <si>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</si>
  <si>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</si>
  <si>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</si>
  <si>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</si>
  <si>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</si>
  <si>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</si>
  <si>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</si>
  <si>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</si>
  <si>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</si>
  <si>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</si>
  <si>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</si>
  <si>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</si>
  <si>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</si>
  <si>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</si>
  <si>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</si>
  <si>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</si>
  <si>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</si>
  <si>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</si>
  <si>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</si>
  <si>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</si>
  <si>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</si>
  <si>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</si>
  <si>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</si>
  <si>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</si>
  <si>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</si>
  <si>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</si>
  <si>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</si>
  <si>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</si>
  <si>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</si>
  <si>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</si>
  <si>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</si>
  <si>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</si>
  <si>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</si>
  <si>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</si>
  <si>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</si>
  <si>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</si>
  <si>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</si>
  <si>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</si>
  <si>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</si>
  <si>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</si>
  <si>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</si>
  <si>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</si>
  <si>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</si>
  <si>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</si>
  <si>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</si>
  <si>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</si>
  <si>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</si>
  <si>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</si>
  <si>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</si>
  <si>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</si>
  <si>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</si>
  <si>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</si>
  <si>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</si>
  <si>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</si>
  <si>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</si>
  <si>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</si>
  <si>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</si>
  <si>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</si>
  <si>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</si>
  <si>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</si>
  <si>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</si>
  <si>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</si>
  <si>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</si>
  <si>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</si>
  <si>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</si>
  <si>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</si>
  <si>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</si>
  <si>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</si>
  <si>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</si>
  <si>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</si>
  <si>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</si>
  <si>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</si>
  <si>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</si>
  <si>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</si>
  <si>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</si>
  <si>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</si>
  <si>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</si>
  <si>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</si>
  <si>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</si>
  <si>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</si>
  <si>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</si>
  <si>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</si>
  <si>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</si>
  <si>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</si>
  <si>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</si>
  <si>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</si>
  <si>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</si>
  <si>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</si>
  <si>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</si>
  <si>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</si>
  <si>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</si>
  <si>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</si>
  <si>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</si>
  <si>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</si>
  <si>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</si>
  <si>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</si>
  <si>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</si>
  <si>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</si>
  <si>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</si>
  <si>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</si>
  <si>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</si>
  <si>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</si>
  <si>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</si>
  <si>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</si>
  <si>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</si>
  <si>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</si>
  <si>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</si>
  <si>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</si>
  <si>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</si>
  <si>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</si>
  <si>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</si>
  <si>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</si>
  <si>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</si>
  <si>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</si>
  <si>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</si>
  <si>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</si>
  <si>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</si>
  <si>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</si>
  <si>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</si>
  <si>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</si>
  <si>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</si>
  <si>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</si>
  <si>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</si>
  <si>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</si>
  <si>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</si>
  <si>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</si>
  <si>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</si>
  <si>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</si>
  <si>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</si>
  <si>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</si>
  <si>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</si>
  <si>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</si>
  <si>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</si>
  <si>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</si>
  <si>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</si>
  <si>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</si>
  <si>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</si>
  <si>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</si>
  <si>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</si>
  <si>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</si>
  <si>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</si>
  <si>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</si>
  <si>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</si>
  <si>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</si>
  <si>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</si>
  <si>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</si>
  <si>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</si>
  <si>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</si>
  <si>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</si>
  <si>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</si>
  <si>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</si>
  <si>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</si>
  <si>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</si>
  <si>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</si>
  <si>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</si>
  <si>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</si>
  <si>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</si>
  <si>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</si>
  <si>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</si>
  <si>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</si>
  <si>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</si>
  <si>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</si>
  <si>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</si>
  <si>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</si>
  <si>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</si>
  <si>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</si>
  <si>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</si>
  <si>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</si>
  <si>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</si>
  <si>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</si>
  <si>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</si>
  <si>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</si>
  <si>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</si>
  <si>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</si>
  <si>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</si>
  <si>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</si>
  <si>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</si>
  <si>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</si>
  <si>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</si>
  <si>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</si>
  <si>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</si>
  <si>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</si>
  <si>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</si>
  <si>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</si>
  <si>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</si>
  <si>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</si>
  <si>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</si>
  <si>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</si>
  <si>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</si>
  <si>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</si>
  <si>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</si>
  <si>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</si>
  <si>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</si>
  <si>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</si>
  <si>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</si>
  <si>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</si>
  <si>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</si>
  <si>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</si>
  <si>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</si>
  <si>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</si>
  <si>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</si>
  <si>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</si>
  <si>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</si>
  <si>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</si>
  <si>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</si>
  <si>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</si>
  <si>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</si>
  <si>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</si>
  <si>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</si>
  <si>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</si>
  <si>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</si>
  <si>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</si>
  <si>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</si>
  <si>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</si>
  <si>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</si>
  <si>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</si>
  <si>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</si>
  <si>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</si>
  <si>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</si>
  <si>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</si>
  <si>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</si>
  <si>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</si>
  <si>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</si>
  <si>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</si>
  <si>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</si>
  <si>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</si>
  <si>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</si>
  <si>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</si>
  <si>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</si>
  <si>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</si>
  <si>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</si>
  <si>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</si>
  <si>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</si>
  <si>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</si>
  <si>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</si>
  <si>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</si>
  <si>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</si>
  <si>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</si>
  <si>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</si>
  <si>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</si>
  <si>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</si>
  <si>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</si>
  <si>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</si>
  <si>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</si>
  <si>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</si>
  <si>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</si>
  <si>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</si>
  <si>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</si>
  <si>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</si>
  <si>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</si>
  <si>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</si>
  <si>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</si>
  <si>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</si>
  <si>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</si>
  <si>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</si>
  <si>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</si>
  <si>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</si>
  <si>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</si>
  <si>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</si>
  <si>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</si>
  <si>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</si>
  <si>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</si>
  <si>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</si>
  <si>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</si>
  <si>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</si>
  <si>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</si>
  <si>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</si>
  <si>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</si>
  <si>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</si>
  <si>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</si>
  <si>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</si>
  <si>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</si>
  <si>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</si>
  <si>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</si>
  <si>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</si>
  <si>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</si>
  <si>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</si>
  <si>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</si>
  <si>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</si>
  <si>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</si>
  <si>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</si>
  <si>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</si>
  <si>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</si>
  <si>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</si>
  <si>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</si>
  <si>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</si>
  <si>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</si>
  <si>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</si>
  <si>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</si>
  <si>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</si>
  <si>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</si>
  <si>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</si>
  <si>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</si>
  <si>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</si>
  <si>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</si>
  <si>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</si>
  <si>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</si>
  <si>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</si>
  <si>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</si>
  <si>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</si>
  <si>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</si>
  <si>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</si>
  <si>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</si>
  <si>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</si>
  <si>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</si>
  <si>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</si>
  <si>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</si>
  <si>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</si>
  <si>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</si>
  <si>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</si>
  <si>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</si>
  <si>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</si>
  <si>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</si>
  <si>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</si>
  <si>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</si>
  <si>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</si>
  <si>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</si>
  <si>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</si>
  <si>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</si>
  <si>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</si>
  <si>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</si>
  <si>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</si>
  <si>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</si>
  <si>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</si>
  <si>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</si>
  <si>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</si>
  <si>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</si>
  <si>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</si>
  <si>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</si>
  <si>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</si>
  <si>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</si>
  <si>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</si>
  <si>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</si>
  <si>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</si>
  <si>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</si>
  <si>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</si>
  <si>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</si>
  <si>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</si>
  <si>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</si>
  <si>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</si>
  <si>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</si>
  <si>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</si>
  <si>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</si>
  <si>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</si>
  <si>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</si>
  <si>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</si>
  <si>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</si>
  <si>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</si>
  <si>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</si>
  <si>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</si>
  <si>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</si>
  <si>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</si>
  <si>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</si>
  <si>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</si>
  <si>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</si>
  <si>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</si>
  <si>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</si>
  <si>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</si>
  <si>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</si>
  <si>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</si>
  <si>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</si>
  <si>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</si>
  <si>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</si>
  <si>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</si>
  <si>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</si>
  <si>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</si>
  <si>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</si>
  <si>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</si>
  <si>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</si>
  <si>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</si>
  <si>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</si>
  <si>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</si>
  <si>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</si>
  <si>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</si>
  <si>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</si>
  <si>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</si>
  <si>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</si>
  <si>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</si>
  <si>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</si>
  <si>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</si>
  <si>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</si>
  <si>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</si>
  <si>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</si>
  <si>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</si>
  <si>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</si>
  <si>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</si>
  <si>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</si>
  <si>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</si>
  <si>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</si>
  <si>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</si>
  <si>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</si>
  <si>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</si>
  <si>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</si>
  <si>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</si>
  <si>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</si>
  <si>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</si>
  <si>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</si>
  <si>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</si>
  <si>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</si>
  <si>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</si>
  <si>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</si>
  <si>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</si>
  <si>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</si>
  <si>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</si>
  <si>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</si>
  <si>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</si>
  <si>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</si>
  <si>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</si>
  <si>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</si>
  <si>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</si>
  <si>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</si>
  <si>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</si>
  <si>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</si>
  <si>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</si>
  <si>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</si>
  <si>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</si>
  <si>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</si>
  <si>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</si>
  <si>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</si>
  <si>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</si>
  <si>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</si>
  <si>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</si>
  <si>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</si>
  <si>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</si>
  <si>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</si>
  <si>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</si>
  <si>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</si>
  <si>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</si>
  <si>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</si>
  <si>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</si>
  <si>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</si>
  <si>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</si>
  <si>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</si>
  <si>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</si>
  <si>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</si>
  <si>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</si>
  <si>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</si>
  <si>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</si>
  <si>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</si>
  <si>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</si>
  <si>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</si>
  <si>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</si>
  <si>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</si>
  <si>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</si>
  <si>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</si>
  <si>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</si>
  <si>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</si>
  <si>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</si>
  <si>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</si>
  <si>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</si>
  <si>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</si>
  <si>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</si>
  <si>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</si>
  <si>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</si>
  <si>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</si>
  <si>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</si>
  <si>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</si>
  <si>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</si>
  <si>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</si>
  <si>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</si>
  <si>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</si>
  <si>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</si>
  <si>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</si>
  <si>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</si>
  <si>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</si>
  <si>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</si>
  <si>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</si>
  <si>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</si>
  <si>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</si>
  <si>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</si>
  <si>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</si>
  <si>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</si>
  <si>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</si>
  <si>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</si>
  <si>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</si>
  <si>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</si>
  <si>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</si>
  <si>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</si>
  <si>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</si>
  <si>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</si>
  <si>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</si>
  <si>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</si>
  <si>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</si>
  <si>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</si>
  <si>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</si>
  <si>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</si>
  <si>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</si>
  <si>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</si>
  <si>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</si>
  <si>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</si>
  <si>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</si>
  <si>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</si>
  <si>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</si>
  <si>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</si>
  <si>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</si>
  <si>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</si>
  <si>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</si>
  <si>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</si>
  <si>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</si>
  <si>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</si>
  <si>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</si>
  <si>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</si>
  <si>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</si>
  <si>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</si>
  <si>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</si>
  <si>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</si>
  <si>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</si>
  <si>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</si>
  <si>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</si>
  <si>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</si>
  <si>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</si>
  <si>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</si>
  <si>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</si>
  <si>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</si>
  <si>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</si>
  <si>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</si>
  <si>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</si>
  <si>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</si>
  <si>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</si>
  <si>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</si>
  <si>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</si>
  <si>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</si>
  <si>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</si>
  <si>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</si>
  <si>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</si>
  <si>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</si>
  <si>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</si>
  <si>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</si>
  <si>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</si>
  <si>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</si>
  <si>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</si>
  <si>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</si>
  <si>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</si>
  <si>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</si>
  <si>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</si>
  <si>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</si>
  <si>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</si>
  <si>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</si>
  <si>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</si>
  <si>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</si>
  <si>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</si>
  <si>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</si>
  <si>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</si>
  <si>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</si>
  <si>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</si>
  <si>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</si>
  <si>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</si>
  <si>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</si>
  <si>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</si>
  <si>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</si>
  <si>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</si>
  <si>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</si>
  <si>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</si>
  <si>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</si>
  <si>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</si>
  <si>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</si>
  <si>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</si>
  <si>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</si>
  <si>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</si>
  <si>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</si>
  <si>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</si>
  <si>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</si>
  <si>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</si>
  <si>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</si>
  <si>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</si>
  <si>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</si>
  <si>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</si>
  <si>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</si>
  <si>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</si>
  <si>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</si>
  <si>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</si>
  <si>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</si>
  <si>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</si>
  <si>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</si>
  <si>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</si>
  <si>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</si>
  <si>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</si>
  <si>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</si>
  <si>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</si>
  <si>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</si>
  <si>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</si>
  <si>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</si>
  <si>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</si>
  <si>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</si>
  <si>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</si>
  <si>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</si>
  <si>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</si>
  <si>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</si>
  <si>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</si>
  <si>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</si>
  <si>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</si>
  <si>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</si>
  <si>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</si>
  <si>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</si>
  <si>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</si>
  <si>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</si>
  <si>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</si>
  <si>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</si>
  <si>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</si>
  <si>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</si>
  <si>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</si>
  <si>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</si>
  <si>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</si>
  <si>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</si>
  <si>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</si>
  <si>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</si>
  <si>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</si>
  <si>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</si>
  <si>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</si>
  <si>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</si>
  <si>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</si>
  <si>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</si>
  <si>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</si>
  <si>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</si>
  <si>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</si>
  <si>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</si>
  <si>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</si>
  <si>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</si>
  <si>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</si>
  <si>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</si>
  <si>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</si>
  <si>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</si>
  <si>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</si>
  <si>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</si>
  <si>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</si>
  <si>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</si>
  <si>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</si>
  <si>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</si>
  <si>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</si>
  <si>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</si>
  <si>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</si>
  <si>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</si>
  <si>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</si>
  <si>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</si>
  <si>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</si>
  <si>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</si>
  <si>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</si>
  <si>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</si>
  <si>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</si>
  <si>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</si>
  <si>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</si>
  <si>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</si>
  <si>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</si>
  <si>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</si>
  <si>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</si>
  <si>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</si>
  <si>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</si>
  <si>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</si>
  <si>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</si>
  <si>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</si>
  <si>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</si>
  <si>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</si>
  <si>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</si>
  <si>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</si>
  <si>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</si>
  <si>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</si>
  <si>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</si>
  <si>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</si>
  <si>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</si>
  <si>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</si>
  <si>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</si>
  <si>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</si>
  <si>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</si>
  <si>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</si>
  <si>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</si>
  <si>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</si>
  <si>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</si>
  <si>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</si>
  <si>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</si>
  <si>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</si>
  <si>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</si>
  <si>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</si>
  <si>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</si>
  <si>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</si>
  <si>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</si>
  <si>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</si>
  <si>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</si>
  <si>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</si>
  <si>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</si>
  <si>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</si>
  <si>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</si>
  <si>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</si>
  <si>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</si>
  <si>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</si>
  <si>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</si>
  <si>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</si>
  <si>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</si>
  <si>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</si>
  <si>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</si>
  <si>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</si>
  <si>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</si>
  <si>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</si>
  <si>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</si>
  <si>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</si>
  <si>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</si>
  <si>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</si>
  <si>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</si>
  <si>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</si>
  <si>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</si>
  <si>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</si>
  <si>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</si>
  <si>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</si>
  <si>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</si>
  <si>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</si>
  <si>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</si>
  <si>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</si>
  <si>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</si>
  <si>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</si>
  <si>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</si>
  <si>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</si>
  <si>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</si>
  <si>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</si>
  <si>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</si>
  <si>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</si>
  <si>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</si>
  <si>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</si>
  <si>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</si>
  <si>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</si>
  <si>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</si>
  <si>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</si>
  <si>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</si>
  <si>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</si>
  <si>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</si>
  <si>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</si>
  <si>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</si>
  <si>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</si>
  <si>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</si>
  <si>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</si>
  <si>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</si>
  <si>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</si>
  <si>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</si>
  <si>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</si>
  <si>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</si>
  <si>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</si>
  <si>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</si>
  <si>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</si>
  <si>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</si>
  <si>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</si>
  <si>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</si>
  <si>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</si>
  <si>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</si>
  <si>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</si>
  <si>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</si>
  <si>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</si>
  <si>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</si>
  <si>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</si>
  <si>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</si>
  <si>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</si>
  <si>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</si>
  <si>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</si>
  <si>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</si>
  <si>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</si>
  <si>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</si>
  <si>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</si>
  <si>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</si>
  <si>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</si>
  <si>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</si>
  <si>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</si>
  <si>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</si>
  <si>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</si>
  <si>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</si>
  <si>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</si>
  <si>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</si>
  <si>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</si>
  <si>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</si>
  <si>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</si>
  <si>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</si>
  <si>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</si>
  <si>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</si>
  <si>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</si>
  <si>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</si>
  <si>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</si>
  <si>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</si>
  <si>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</si>
  <si>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</si>
  <si>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</si>
  <si>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</si>
  <si>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</si>
  <si>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</si>
  <si>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</si>
  <si>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</si>
  <si>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</si>
  <si>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</si>
  <si>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</si>
  <si>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</si>
  <si>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</si>
  <si>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</si>
  <si>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</si>
  <si>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</si>
  <si>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</si>
  <si>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</si>
  <si>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</si>
  <si>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</si>
  <si>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</si>
  <si>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</si>
  <si>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</si>
  <si>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</si>
  <si>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</si>
  <si>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</si>
  <si>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</si>
  <si>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</si>
  <si>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</si>
  <si>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</si>
  <si>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</si>
  <si>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</si>
  <si>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</si>
  <si>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</si>
  <si>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</si>
  <si>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</si>
  <si>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</si>
  <si>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</si>
  <si>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</si>
  <si>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</si>
  <si>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</si>
  <si>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</si>
  <si>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</si>
  <si>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</si>
  <si>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</si>
  <si>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</si>
  <si>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</si>
  <si>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</si>
  <si>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</si>
  <si>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</si>
  <si>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</si>
  <si>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</si>
  <si>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</si>
  <si>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</si>
  <si>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</si>
  <si>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</si>
  <si>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</si>
  <si>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</si>
  <si>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</si>
  <si>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</si>
  <si>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</si>
  <si>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</si>
  <si>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</si>
  <si>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</si>
  <si>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</si>
  <si>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</si>
  <si>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</si>
  <si>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</si>
  <si>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</si>
  <si>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</si>
  <si>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</si>
  <si>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</si>
  <si>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</si>
  <si>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</si>
  <si>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</si>
  <si>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</si>
  <si>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</si>
  <si>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</si>
  <si>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</si>
  <si>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</si>
  <si>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</si>
  <si>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</si>
  <si>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</si>
  <si>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</si>
  <si>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</si>
  <si>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</si>
  <si>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</si>
  <si>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</si>
  <si>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</si>
  <si>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</si>
  <si>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</si>
  <si>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</si>
  <si>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</si>
  <si>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</si>
  <si>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</si>
  <si>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</si>
  <si>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</si>
  <si>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</si>
  <si>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</si>
  <si>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</si>
  <si>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</si>
  <si>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</si>
  <si>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</si>
  <si>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</si>
  <si>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</si>
  <si>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</si>
  <si>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</si>
  <si>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</si>
  <si>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</si>
  <si>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</si>
  <si>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</si>
  <si>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</si>
  <si>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</si>
  <si>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</si>
  <si>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</si>
  <si>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</si>
  <si>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</si>
  <si>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</si>
  <si>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</si>
  <si>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</si>
  <si>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</si>
  <si>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</si>
  <si>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</si>
  <si>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</si>
  <si>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</si>
  <si>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</si>
  <si>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</si>
  <si>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</si>
  <si>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</si>
  <si>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</si>
  <si>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</si>
  <si>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</si>
  <si>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</si>
  <si>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</si>
  <si>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</si>
  <si>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</si>
  <si>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</si>
  <si>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</si>
  <si>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</si>
  <si>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</si>
  <si>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</si>
  <si>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</si>
  <si>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</si>
  <si>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</si>
  <si>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</si>
  <si>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</si>
  <si>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</si>
  <si>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</si>
  <si>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</si>
  <si>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</si>
  <si>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</si>
  <si>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</si>
  <si>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</si>
  <si>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</si>
  <si>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</si>
  <si>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</si>
  <si>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</si>
  <si>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</si>
  <si>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</si>
  <si>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</si>
  <si>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</si>
  <si>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</si>
  <si>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</si>
  <si>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</si>
  <si>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</si>
  <si>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</si>
  <si>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</si>
  <si>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</si>
  <si>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</si>
  <si>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</si>
  <si>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</si>
  <si>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</si>
  <si>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</si>
  <si>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</si>
  <si>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</si>
  <si>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</si>
  <si>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</si>
  <si>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</si>
  <si>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</si>
  <si>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</si>
  <si>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</si>
  <si>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</si>
  <si>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</si>
  <si>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</si>
  <si>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</si>
  <si>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</si>
  <si>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</si>
  <si>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</si>
  <si>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</si>
  <si>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</si>
  <si>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</si>
  <si>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</si>
  <si>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</si>
  <si>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</si>
  <si>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</si>
  <si>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</si>
  <si>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</si>
  <si>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</si>
  <si>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</si>
  <si>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</si>
  <si>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</si>
  <si>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</si>
  <si>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</si>
  <si>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</si>
  <si>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</si>
  <si>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</si>
  <si>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</si>
  <si>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</si>
  <si>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</si>
  <si>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</si>
  <si>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</si>
  <si>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</si>
  <si>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</si>
  <si>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</si>
  <si>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</si>
  <si>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</si>
  <si>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</si>
  <si>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</si>
  <si>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</si>
  <si>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</si>
  <si>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</si>
  <si>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</si>
  <si>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</si>
  <si>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</si>
  <si>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</si>
  <si>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</si>
  <si>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</si>
  <si>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</si>
  <si>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</si>
  <si>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</si>
  <si>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</si>
  <si>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</si>
  <si>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</si>
  <si>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</si>
  <si>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</si>
  <si>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</si>
  <si>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</si>
  <si>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</si>
  <si>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</si>
  <si>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</si>
  <si>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</si>
  <si>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</si>
  <si>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</si>
  <si>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</si>
  <si>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</si>
  <si>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</si>
  <si>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</si>
  <si>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</si>
  <si>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</si>
  <si>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</si>
  <si>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</si>
  <si>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</si>
  <si>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</si>
  <si>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</si>
  <si>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</si>
  <si>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</si>
  <si>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</si>
  <si>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</si>
  <si>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</si>
  <si>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</si>
  <si>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</si>
  <si>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</si>
  <si>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</si>
  <si>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</si>
  <si>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</si>
  <si>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</si>
  <si>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</si>
  <si>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</si>
  <si>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</si>
  <si>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</si>
  <si>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</si>
  <si>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</si>
  <si>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</si>
  <si>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</si>
  <si>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</si>
  <si>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</si>
  <si>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</si>
  <si>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</si>
  <si>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</si>
  <si>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</si>
  <si>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</si>
  <si>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</si>
  <si>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</si>
  <si>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</si>
  <si>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</si>
  <si>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</si>
  <si>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</si>
  <si>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</si>
  <si>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</si>
  <si>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</si>
  <si>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</si>
  <si>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</si>
  <si>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</si>
  <si>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</si>
  <si>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</si>
  <si>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</si>
  <si>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</si>
  <si>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</si>
  <si>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</si>
  <si>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</si>
  <si>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</si>
  <si>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</si>
  <si>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</si>
  <si>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</si>
  <si>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</si>
  <si>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</si>
  <si>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</si>
  <si>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</si>
  <si>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</si>
  <si>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</si>
  <si>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</si>
  <si>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</si>
  <si>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</si>
  <si>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</si>
  <si>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</si>
  <si>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</si>
  <si>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</si>
  <si>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</si>
  <si>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</si>
  <si>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</si>
  <si>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</si>
  <si>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</si>
  <si>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</si>
  <si>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</si>
  <si>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</si>
  <si>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</si>
  <si>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</si>
  <si>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</si>
  <si>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</si>
  <si>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</si>
  <si>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</si>
  <si>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</si>
  <si>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</si>
  <si>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</si>
  <si>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</si>
  <si>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</si>
  <si>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</si>
  <si>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</si>
  <si>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</si>
  <si>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</si>
  <si>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</si>
  <si>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</si>
  <si>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</si>
  <si>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</si>
  <si>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</si>
  <si>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</si>
  <si>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</si>
  <si>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</si>
  <si>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</si>
  <si>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</si>
  <si>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</si>
  <si>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</si>
  <si>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</si>
  <si>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</si>
  <si>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</si>
  <si>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</si>
  <si>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</si>
  <si>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</si>
  <si>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</si>
  <si>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</si>
  <si>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</si>
  <si>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</si>
  <si>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</si>
  <si>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</si>
  <si>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</si>
  <si>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</si>
  <si>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</si>
  <si>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</si>
  <si>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</si>
  <si>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</si>
  <si>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</si>
  <si>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</si>
  <si>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</si>
  <si>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</si>
  <si>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</si>
  <si>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</si>
  <si>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</si>
  <si>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</si>
  <si>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</si>
  <si>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</si>
  <si>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</si>
  <si>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</si>
  <si>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</si>
  <si>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</si>
  <si>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</si>
  <si>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</si>
  <si>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</si>
  <si>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</si>
  <si>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</si>
  <si>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</si>
  <si>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</si>
  <si>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</si>
  <si>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</si>
  <si>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</si>
  <si>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</si>
  <si>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</si>
  <si>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</si>
  <si>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</si>
  <si>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</si>
  <si>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</si>
  <si>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</si>
  <si>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</si>
  <si>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</si>
  <si>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</si>
  <si>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</si>
  <si>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</si>
  <si>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</si>
  <si>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</si>
  <si>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</si>
  <si>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</si>
  <si>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</si>
  <si>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</si>
  <si>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</si>
  <si>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</si>
  <si>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</si>
  <si>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</si>
  <si>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</si>
  <si>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</si>
  <si>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</si>
  <si>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</si>
  <si>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</si>
  <si>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</si>
  <si>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</si>
  <si>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</si>
  <si>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</si>
  <si>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</si>
  <si>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</si>
  <si>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</si>
  <si>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</si>
  <si>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</si>
  <si>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</si>
  <si>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</si>
  <si>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</si>
  <si>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</si>
  <si>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</si>
  <si>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</si>
  <si>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</si>
  <si>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</si>
  <si>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</si>
  <si>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</si>
  <si>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</si>
  <si>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</si>
  <si>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</si>
  <si>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</si>
  <si>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</si>
  <si>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</si>
  <si>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</si>
  <si>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</si>
  <si>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</si>
  <si>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</si>
  <si>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</si>
  <si>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</si>
  <si>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</si>
  <si>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</si>
  <si>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</si>
  <si>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</si>
  <si>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</si>
  <si>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</si>
  <si>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</si>
  <si>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</si>
  <si>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</si>
  <si>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</si>
  <si>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</si>
  <si>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</si>
  <si>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</si>
  <si>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</si>
  <si>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</si>
  <si>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</si>
  <si>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</si>
  <si>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</si>
  <si>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</si>
  <si>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</si>
  <si>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</si>
  <si>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</si>
  <si>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</si>
  <si>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</si>
  <si>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</si>
  <si>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</si>
  <si>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</si>
  <si>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</si>
  <si>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</si>
  <si>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</si>
  <si>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</si>
  <si>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</si>
  <si>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</si>
  <si>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</si>
  <si>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</si>
  <si>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</si>
  <si>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</si>
  <si>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</si>
  <si>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</si>
  <si>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</si>
  <si>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</si>
  <si>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</si>
  <si>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</si>
  <si>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</si>
  <si>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</si>
  <si>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</si>
  <si>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</si>
  <si>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</si>
  <si>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</si>
  <si>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</si>
  <si>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</si>
  <si>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</si>
  <si>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</si>
  <si>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</si>
  <si>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</si>
  <si>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</si>
  <si>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</si>
  <si>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</si>
  <si>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</si>
  <si>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</si>
  <si>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</si>
  <si>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</si>
  <si>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</si>
  <si>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</si>
  <si>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</si>
  <si>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</si>
  <si>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</si>
  <si>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</si>
  <si>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</si>
  <si>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</si>
  <si>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</si>
  <si>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</si>
  <si>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</si>
  <si>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</si>
  <si>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</si>
  <si>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</si>
  <si>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</si>
  <si>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</si>
  <si>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</si>
  <si>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</si>
  <si>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</si>
  <si>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</si>
  <si>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</si>
  <si>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</si>
  <si>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</si>
  <si>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</si>
  <si>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</si>
  <si>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</si>
  <si>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</si>
  <si>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</si>
  <si>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</si>
  <si>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</si>
  <si>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</si>
  <si>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</si>
  <si>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</si>
  <si>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</si>
  <si>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</si>
  <si>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</si>
  <si>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</si>
  <si>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</si>
  <si>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</si>
  <si>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</si>
  <si>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</si>
  <si>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</si>
  <si>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</si>
  <si>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</si>
  <si>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</si>
  <si>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</si>
  <si>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</si>
  <si>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</si>
  <si>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</si>
  <si>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</si>
  <si>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</si>
  <si>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</si>
  <si>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</si>
  <si>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</si>
  <si>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</si>
  <si>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</si>
  <si>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</si>
  <si>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</si>
  <si>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</si>
  <si>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</si>
  <si>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</si>
  <si>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</si>
  <si>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</si>
  <si>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</si>
  <si>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</si>
  <si>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</si>
  <si>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</si>
  <si>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</si>
  <si>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</si>
  <si>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</si>
  <si>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</si>
  <si>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</si>
  <si>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</si>
  <si>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</si>
  <si>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</si>
  <si>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</si>
  <si>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</si>
  <si>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</si>
  <si>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</si>
  <si>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</si>
  <si>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</si>
  <si>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</si>
  <si>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</si>
  <si>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</si>
  <si>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</si>
  <si>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</si>
  <si>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</si>
  <si>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</si>
  <si>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</si>
  <si>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</si>
  <si>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</si>
  <si>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</si>
  <si>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</si>
  <si>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</si>
  <si>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</si>
  <si>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</si>
  <si>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</si>
  <si>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</si>
  <si>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</si>
  <si>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</si>
  <si>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</si>
  <si>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</si>
  <si>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</si>
  <si>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</si>
  <si>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</si>
  <si>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</si>
  <si>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</si>
  <si>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</si>
  <si>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</si>
  <si>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</si>
  <si>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</si>
  <si>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</si>
  <si>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</si>
  <si>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</si>
  <si>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</si>
  <si>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</si>
  <si>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</si>
  <si>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</si>
  <si>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</si>
  <si>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</si>
  <si>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</si>
  <si>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</si>
  <si>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</si>
  <si>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</si>
  <si>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</si>
  <si>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</si>
  <si>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</si>
  <si>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</si>
  <si>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</si>
  <si>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</si>
  <si>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</si>
  <si>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</si>
  <si>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</si>
  <si>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</si>
  <si>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</si>
  <si>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</si>
  <si>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</si>
  <si>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</si>
  <si>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</si>
  <si>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</si>
  <si>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</si>
  <si>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</si>
  <si>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</si>
  <si>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</si>
  <si>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</si>
  <si>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</si>
  <si>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</si>
  <si>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</si>
  <si>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</si>
  <si>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</si>
  <si>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</si>
  <si>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</si>
  <si>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</si>
  <si>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</si>
  <si>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</si>
  <si>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</si>
  <si>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</si>
  <si>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</si>
  <si>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</si>
  <si>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</si>
  <si>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</si>
  <si>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</si>
  <si>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</si>
  <si>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</si>
  <si>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</si>
  <si>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</si>
  <si>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</si>
  <si>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</si>
  <si>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</si>
  <si>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</si>
  <si>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</si>
  <si>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</si>
  <si>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</si>
  <si>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</si>
  <si>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</si>
  <si>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</si>
  <si>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</si>
  <si>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</si>
  <si>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</si>
  <si>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</si>
  <si>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</si>
  <si>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</si>
  <si>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</si>
  <si>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</si>
  <si>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</si>
  <si>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</si>
  <si>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</si>
  <si>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</si>
  <si>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</si>
  <si>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</si>
  <si>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</si>
  <si>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</si>
  <si>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</si>
  <si>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</si>
  <si>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</si>
  <si>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</si>
  <si>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</si>
  <si>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</si>
  <si>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</si>
  <si>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</si>
  <si>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</si>
  <si>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</si>
  <si>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</si>
  <si>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</si>
  <si>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</si>
  <si>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</si>
  <si>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</si>
  <si>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</si>
  <si>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</si>
  <si>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</si>
  <si>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</si>
  <si>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</si>
  <si>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</si>
  <si>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</si>
  <si>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</si>
  <si>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</si>
  <si>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</si>
  <si>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</si>
  <si>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</si>
  <si>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</si>
  <si>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</si>
  <si>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</si>
  <si>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</si>
  <si>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</si>
  <si>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</si>
  <si>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</si>
  <si>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</si>
  <si>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</si>
  <si>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</si>
  <si>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</si>
  <si>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</si>
  <si>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</si>
  <si>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</si>
  <si>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</si>
  <si>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</si>
  <si>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</si>
  <si>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</si>
  <si>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</si>
  <si>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</si>
  <si>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</si>
  <si>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</si>
  <si>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</si>
  <si>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</si>
  <si>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</si>
  <si>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</si>
  <si>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</si>
  <si>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</si>
  <si>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</si>
  <si>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</si>
  <si>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</si>
  <si>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</si>
  <si>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</si>
  <si>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</si>
  <si>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</si>
  <si>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</si>
  <si>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</si>
  <si>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</si>
  <si>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</si>
  <si>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</si>
  <si>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</si>
  <si>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</si>
  <si>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</si>
  <si>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</si>
  <si>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</si>
  <si>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</si>
  <si>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</si>
  <si>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</si>
  <si>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</si>
  <si>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</si>
  <si>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</si>
  <si>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</si>
  <si>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</si>
  <si>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</si>
  <si>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</si>
  <si>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</si>
  <si>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</si>
  <si>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</si>
  <si>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</si>
  <si>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</si>
  <si>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</si>
  <si>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</si>
  <si>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</si>
  <si>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</si>
  <si>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</si>
  <si>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</si>
  <si>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</si>
  <si>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</si>
  <si>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</si>
  <si>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</si>
  <si>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</si>
  <si>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</si>
  <si>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</si>
  <si>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</si>
  <si>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</si>
  <si>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</si>
  <si>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</si>
  <si>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</si>
  <si>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</si>
  <si>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</si>
  <si>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</si>
  <si>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</si>
  <si>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</si>
  <si>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</si>
  <si>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</si>
  <si>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</si>
  <si>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</si>
  <si>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</si>
  <si>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</si>
  <si>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</si>
  <si>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</si>
  <si>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</si>
  <si>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</si>
  <si>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</si>
  <si>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</si>
  <si>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</si>
  <si>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</si>
  <si>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</si>
  <si>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</si>
  <si>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</si>
  <si>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</si>
  <si>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</si>
  <si>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</si>
  <si>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</si>
  <si>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</si>
  <si>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</si>
  <si>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</si>
  <si>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</si>
  <si>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</si>
  <si>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</si>
  <si>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</si>
  <si>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</si>
  <si>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</si>
  <si>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</si>
  <si>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</si>
  <si>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</si>
  <si>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</si>
  <si>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</si>
  <si>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</si>
  <si>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</si>
  <si>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</si>
  <si>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</si>
  <si>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</si>
  <si>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</si>
  <si>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</si>
  <si>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</si>
  <si>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</si>
  <si>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</si>
  <si>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</si>
  <si>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</si>
  <si>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</si>
  <si>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</si>
  <si>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</si>
  <si>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</si>
  <si>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</si>
  <si>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</si>
  <si>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</si>
  <si>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</si>
  <si>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</si>
  <si>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</si>
  <si>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</si>
  <si>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</si>
  <si>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</si>
  <si>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</si>
  <si>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</si>
  <si>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</si>
  <si>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</si>
  <si>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</si>
  <si>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</si>
  <si>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</si>
  <si>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</si>
  <si>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</si>
  <si>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</si>
  <si>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</si>
  <si>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</si>
  <si>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</si>
  <si>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</si>
  <si>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</si>
  <si>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</si>
  <si>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</si>
  <si>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</si>
  <si>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</si>
  <si>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</si>
  <si>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</si>
  <si>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</si>
  <si>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</si>
  <si>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</si>
  <si>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</si>
  <si>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</si>
  <si>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</si>
  <si>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</si>
  <si>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</si>
  <si>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</si>
  <si>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</si>
  <si>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</si>
  <si>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</si>
  <si>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</si>
  <si>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</si>
  <si>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</si>
  <si>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</si>
  <si>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</si>
  <si>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</si>
  <si>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</si>
  <si>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</si>
  <si>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</si>
  <si>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</si>
  <si>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</si>
  <si>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</si>
  <si>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</si>
  <si>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</si>
  <si>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</si>
  <si>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</si>
  <si>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</si>
  <si>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</si>
  <si>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</si>
  <si>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</si>
  <si>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</si>
  <si>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</si>
  <si>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</si>
  <si>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</si>
  <si>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</si>
  <si>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</si>
  <si>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</si>
  <si>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</si>
  <si>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</si>
  <si>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</si>
  <si>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</si>
  <si>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</si>
  <si>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</si>
  <si>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</si>
  <si>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</si>
  <si>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</si>
  <si>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</si>
  <si>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</si>
  <si>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</si>
  <si>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</si>
  <si>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</si>
  <si>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</si>
  <si>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</si>
  <si>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</si>
  <si>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</si>
  <si>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</si>
  <si>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</si>
  <si>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</si>
  <si>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</si>
  <si>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</si>
  <si>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</si>
  <si>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</si>
  <si>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</si>
  <si>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</si>
  <si>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</si>
  <si>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</si>
  <si>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</si>
  <si>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</si>
  <si>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</si>
  <si>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</si>
  <si>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</si>
  <si>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</si>
  <si>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</si>
  <si>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</si>
  <si>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</si>
  <si>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</si>
  <si>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</si>
  <si>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</si>
  <si>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</si>
  <si>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</si>
  <si>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</si>
  <si>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</si>
  <si>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</si>
  <si>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</si>
  <si>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</si>
  <si>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</si>
  <si>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</si>
  <si>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</si>
  <si>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</si>
  <si>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</si>
  <si>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</si>
  <si>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</si>
  <si>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</si>
  <si>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</si>
  <si>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</si>
  <si>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</si>
  <si>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</si>
  <si>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</si>
  <si>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</si>
  <si>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</si>
  <si>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</si>
  <si>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</si>
  <si>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</si>
  <si>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</si>
  <si>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</si>
  <si>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</si>
  <si>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</si>
  <si>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</si>
  <si>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</si>
  <si>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</si>
  <si>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</si>
  <si>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</si>
  <si>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</si>
  <si>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</si>
  <si>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</si>
  <si>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</si>
  <si>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</si>
  <si>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</si>
  <si>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</si>
  <si>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</si>
  <si>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</si>
  <si>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</si>
  <si>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</si>
  <si>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</si>
  <si>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</si>
  <si>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</si>
  <si>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</si>
  <si>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</si>
  <si>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</si>
  <si>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</si>
  <si>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</si>
  <si>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</si>
  <si>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</si>
  <si>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</si>
  <si>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</si>
  <si>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</si>
  <si>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</si>
  <si>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</si>
  <si>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</si>
  <si>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</si>
  <si>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</si>
  <si>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</si>
  <si>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</si>
  <si>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</si>
  <si>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</si>
  <si>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</si>
  <si>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</si>
  <si>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</si>
  <si>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</si>
  <si>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</si>
  <si>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</si>
  <si>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</si>
  <si>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</si>
  <si>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</si>
  <si>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</si>
  <si>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</si>
  <si>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</si>
  <si>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</si>
  <si>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</si>
  <si>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</si>
  <si>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</si>
  <si>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</si>
  <si>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</si>
  <si>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</si>
  <si>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</si>
  <si>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</si>
  <si>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</si>
  <si>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</si>
  <si>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</si>
  <si>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</si>
  <si>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</si>
  <si>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</si>
  <si>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</si>
  <si>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</si>
  <si>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</si>
  <si>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</si>
  <si>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</si>
  <si>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</si>
  <si>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</si>
  <si>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</si>
  <si>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</si>
  <si>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</si>
  <si>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</si>
  <si>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</si>
  <si>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</si>
  <si>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</si>
  <si>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</si>
  <si>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</si>
  <si>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</si>
  <si>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</si>
  <si>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</si>
  <si>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</si>
  <si>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</si>
  <si>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</si>
  <si>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</si>
  <si>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</si>
  <si>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</si>
  <si>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</si>
  <si>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</si>
  <si>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</si>
  <si>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</si>
  <si>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</si>
  <si>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</si>
  <si>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</si>
  <si>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</si>
  <si>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</si>
  <si>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</si>
  <si>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</si>
  <si>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</si>
  <si>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</si>
  <si>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</si>
  <si>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</si>
  <si>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</si>
  <si>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</si>
  <si>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</si>
  <si>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</si>
  <si>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</si>
  <si>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</si>
  <si>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</si>
  <si>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</si>
  <si>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</si>
  <si>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</si>
  <si>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</si>
  <si>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</si>
  <si>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</si>
  <si>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</si>
  <si>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</si>
  <si>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</si>
  <si>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</si>
  <si>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</si>
  <si>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</si>
  <si>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</si>
  <si>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</si>
  <si>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</si>
  <si>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</si>
  <si>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</si>
  <si>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</si>
  <si>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</si>
  <si>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</si>
  <si>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</si>
  <si>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</si>
  <si>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</si>
  <si>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</si>
  <si>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</si>
  <si>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</si>
  <si>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</si>
  <si>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</si>
  <si>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</si>
  <si>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</si>
  <si>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</si>
  <si>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</si>
  <si>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</si>
  <si>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</si>
  <si>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</si>
  <si>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</si>
  <si>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</si>
  <si>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</si>
  <si>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</si>
  <si>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</si>
  <si>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</si>
  <si>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</si>
  <si>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</si>
  <si>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</si>
  <si>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</si>
  <si>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</si>
  <si>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</si>
  <si>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</si>
  <si>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</si>
  <si>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</si>
  <si>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</si>
  <si>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</si>
  <si>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</si>
  <si>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</si>
  <si>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</si>
  <si>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</si>
  <si>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</si>
  <si>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</si>
  <si>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</si>
  <si>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</si>
  <si>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</si>
  <si>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</si>
  <si>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</si>
  <si>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</si>
  <si>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</si>
  <si>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</si>
  <si>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</si>
  <si>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</si>
  <si>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</si>
  <si>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</si>
  <si>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</si>
  <si>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</si>
  <si>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</si>
  <si>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</si>
  <si>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</si>
  <si>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</si>
  <si>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</si>
  <si>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</si>
  <si>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</si>
  <si>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</si>
  <si>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</si>
  <si>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</si>
  <si>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</si>
  <si>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</si>
  <si>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</si>
  <si>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</si>
  <si>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</si>
  <si>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</si>
  <si>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</si>
  <si>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</si>
  <si>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</si>
  <si>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</si>
  <si>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</si>
  <si>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</si>
  <si>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</si>
  <si>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</si>
  <si>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</si>
  <si>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</si>
  <si>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</si>
  <si>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</si>
  <si>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</si>
  <si>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</si>
  <si>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</si>
  <si>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</si>
  <si>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</si>
  <si>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</si>
  <si>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</si>
  <si>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</si>
  <si>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</si>
  <si>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</si>
  <si>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</si>
  <si>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</si>
  <si>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</si>
  <si>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</si>
  <si>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</si>
  <si>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</si>
  <si>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</si>
  <si>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</si>
  <si>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</si>
  <si>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</si>
  <si>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</si>
  <si>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</si>
  <si>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</si>
  <si>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</si>
  <si>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</si>
  <si>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</si>
  <si>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</si>
  <si>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</si>
  <si>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</si>
  <si>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</si>
  <si>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</si>
  <si>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</si>
  <si>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</si>
  <si>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</si>
  <si>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</si>
  <si>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</si>
  <si>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</si>
  <si>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</si>
  <si>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</si>
  <si>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</si>
  <si>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</si>
  <si>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</si>
  <si>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</si>
  <si>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</si>
  <si>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</si>
  <si>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</si>
  <si>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</si>
  <si>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</si>
  <si>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</si>
  <si>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</si>
  <si>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</si>
  <si>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</si>
  <si>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</si>
  <si>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</si>
  <si>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</si>
  <si>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</si>
  <si>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</si>
  <si>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</si>
  <si>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</si>
  <si>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</si>
  <si>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</si>
  <si>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</si>
  <si>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</si>
  <si>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</si>
  <si>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</si>
  <si>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</si>
  <si>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</si>
  <si>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</si>
  <si>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</si>
  <si>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</si>
  <si>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</si>
  <si>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</si>
  <si>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</si>
  <si>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</si>
  <si>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</si>
  <si>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</si>
  <si>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</si>
  <si>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</si>
  <si>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</si>
  <si>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</si>
  <si>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</si>
  <si>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</si>
  <si>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</si>
  <si>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</si>
  <si>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</si>
  <si>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</si>
  <si>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</si>
  <si>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</si>
  <si>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</si>
  <si>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</si>
  <si>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</si>
  <si>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</si>
  <si>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</si>
  <si>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</si>
  <si>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</si>
  <si>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</si>
  <si>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</si>
  <si>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</si>
  <si>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</si>
  <si>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</si>
  <si>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</si>
  <si>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</si>
  <si>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</si>
  <si>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</si>
  <si>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</si>
  <si>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</si>
  <si>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</si>
  <si>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</si>
  <si>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</si>
  <si>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</si>
  <si>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</si>
  <si>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</si>
  <si>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</si>
  <si>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</si>
  <si>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</si>
  <si>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</si>
  <si>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</si>
  <si>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</si>
  <si>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</si>
  <si>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</si>
  <si>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</si>
  <si>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</si>
  <si>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</si>
  <si>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</si>
  <si>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</si>
  <si>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</si>
  <si>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</si>
  <si>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</si>
  <si>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</si>
  <si>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</si>
  <si>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</si>
  <si>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</si>
  <si>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</si>
  <si>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</si>
  <si>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</si>
  <si>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</si>
  <si>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</si>
  <si>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</si>
  <si>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</si>
  <si>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</si>
  <si>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</si>
  <si>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</si>
  <si>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</si>
  <si>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</si>
  <si>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</si>
  <si>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</si>
  <si>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</si>
  <si>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</si>
  <si>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</si>
  <si>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</si>
  <si>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</si>
  <si>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</si>
  <si>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</si>
  <si>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</si>
  <si>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</si>
  <si>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</si>
  <si>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</si>
  <si>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</si>
  <si>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</si>
  <si>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</si>
  <si>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</si>
  <si>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</si>
  <si>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</si>
  <si>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</si>
  <si>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</si>
  <si>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</si>
  <si>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</si>
  <si>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</si>
  <si>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</si>
  <si>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</si>
  <si>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</si>
  <si>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</si>
  <si>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</si>
  <si>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</si>
  <si>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</si>
  <si>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</si>
  <si>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</si>
  <si>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</si>
  <si>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</si>
  <si>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</si>
  <si>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</si>
  <si>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</si>
  <si>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</si>
  <si>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</si>
  <si>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</si>
  <si>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</si>
  <si>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</si>
  <si>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</si>
  <si>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</si>
  <si>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</si>
  <si>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</si>
  <si>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</si>
  <si>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</si>
  <si>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</si>
  <si>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</si>
  <si>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</si>
  <si>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</si>
  <si>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</si>
  <si>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</si>
  <si>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</si>
  <si>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</si>
  <si>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</si>
  <si>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</si>
  <si>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</si>
  <si>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</si>
  <si>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</si>
  <si>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</si>
  <si>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</si>
  <si>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</si>
  <si>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</si>
  <si>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</si>
  <si>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</si>
  <si>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</si>
  <si>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</si>
  <si>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</si>
  <si>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</si>
  <si>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</si>
  <si>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</si>
  <si>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</si>
  <si>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</si>
  <si>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</si>
  <si>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</si>
  <si>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</si>
  <si>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</si>
  <si>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</si>
  <si>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</si>
  <si>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</si>
  <si>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</si>
  <si>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</si>
  <si>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</si>
  <si>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</si>
  <si>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</si>
  <si>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</si>
  <si>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</si>
  <si>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</si>
  <si>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</si>
  <si>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</si>
  <si>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</si>
  <si>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</si>
  <si>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</si>
  <si>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</si>
  <si>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</si>
  <si>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</si>
  <si>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</si>
  <si>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</si>
  <si>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</si>
  <si>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</si>
  <si>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</si>
  <si>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</si>
  <si>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</si>
  <si>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</si>
  <si>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</si>
  <si>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</si>
  <si>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</si>
  <si>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</si>
  <si>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</si>
  <si>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</si>
  <si>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</si>
  <si>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</si>
  <si>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</si>
  <si>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</si>
  <si>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</si>
  <si>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</si>
  <si>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</si>
  <si>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</si>
  <si>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</si>
  <si>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</si>
  <si>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</si>
  <si>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</si>
  <si>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</si>
  <si>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</si>
  <si>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</si>
  <si>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</si>
  <si>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</si>
  <si>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</si>
  <si>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</si>
  <si>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</si>
  <si>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</si>
  <si>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</si>
  <si>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</si>
  <si>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</si>
  <si>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</si>
  <si>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</si>
  <si>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</si>
  <si>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</si>
  <si>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</si>
  <si>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</si>
  <si>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</si>
  <si>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</si>
  <si>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</si>
  <si>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</si>
  <si>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</si>
  <si>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</si>
  <si>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</si>
  <si>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</si>
  <si>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</si>
  <si>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</si>
  <si>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</si>
  <si>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</si>
  <si>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</si>
  <si>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</si>
  <si>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</si>
  <si>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</si>
  <si>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</si>
  <si>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</si>
  <si>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</si>
  <si>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</si>
  <si>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</si>
  <si>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</si>
  <si>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</si>
  <si>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</si>
  <si>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</si>
  <si>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</si>
  <si>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</si>
  <si>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</si>
  <si>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</si>
  <si>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</si>
  <si>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</si>
  <si>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</si>
  <si>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</si>
  <si>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</si>
  <si>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</si>
  <si>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</si>
  <si>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</si>
  <si>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</si>
  <si>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</si>
  <si>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</si>
  <si>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</si>
  <si>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</si>
  <si>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</si>
  <si>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</si>
  <si>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</si>
  <si>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</si>
  <si>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</si>
  <si>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</si>
  <si>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</si>
  <si>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</si>
  <si>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</si>
  <si>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</si>
  <si>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</si>
  <si>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</si>
  <si>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</si>
  <si>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</si>
  <si>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</si>
  <si>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</si>
  <si>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</si>
  <si>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</si>
  <si>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</si>
  <si>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</si>
  <si>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</si>
  <si>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</si>
  <si>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</si>
  <si>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</si>
  <si>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</si>
  <si>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</si>
  <si>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</si>
  <si>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</si>
  <si>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</si>
  <si>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</si>
  <si>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</si>
  <si>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</si>
  <si>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</si>
  <si>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</si>
  <si>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</si>
  <si>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</si>
  <si>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</si>
  <si>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</si>
  <si>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</si>
  <si>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</si>
  <si>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</si>
  <si>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</si>
  <si>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</si>
  <si>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</si>
  <si>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</si>
  <si>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</si>
  <si>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</si>
  <si>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</si>
  <si>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</si>
  <si>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</si>
  <si>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</si>
  <si>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</si>
  <si>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</si>
  <si>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</si>
  <si>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</si>
  <si>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</si>
  <si>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</si>
  <si>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</si>
  <si>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</si>
  <si>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</si>
  <si>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</si>
  <si>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</si>
  <si>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</si>
  <si>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</si>
  <si>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</si>
  <si>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</si>
  <si>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</si>
  <si>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</si>
  <si>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</si>
  <si>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</si>
  <si>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</si>
  <si>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</si>
  <si>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</si>
  <si>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</si>
  <si>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</si>
  <si>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</si>
  <si>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</si>
  <si>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</si>
  <si>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</si>
  <si>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</si>
  <si>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</si>
  <si>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</si>
  <si>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</si>
  <si>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</si>
  <si>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</si>
  <si>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</si>
  <si>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</si>
  <si>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</si>
  <si>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</si>
  <si>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</si>
  <si>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</si>
  <si>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</si>
  <si>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</si>
  <si>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</si>
  <si>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</si>
  <si>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</si>
  <si>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</si>
  <si>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</si>
  <si>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</si>
  <si>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</si>
  <si>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</si>
  <si>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</si>
  <si>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</si>
  <si>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</si>
  <si>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</si>
  <si>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</si>
  <si>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</si>
  <si>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</si>
  <si>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</si>
  <si>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</si>
  <si>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</si>
  <si>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</si>
  <si>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</si>
  <si>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</si>
  <si>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</si>
  <si>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</si>
  <si>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</si>
  <si>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</si>
  <si>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</si>
  <si>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</si>
  <si>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</si>
  <si>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</si>
  <si>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</si>
  <si>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</si>
  <si>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</si>
  <si>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</si>
  <si>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</si>
  <si>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</si>
  <si>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</si>
  <si>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</si>
  <si>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</si>
  <si>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</si>
  <si>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</si>
  <si>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</si>
  <si>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</si>
  <si>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</si>
  <si>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</si>
  <si>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</si>
  <si>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</si>
  <si>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</si>
  <si>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</si>
  <si>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</si>
  <si>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</si>
  <si>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</si>
  <si>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</si>
  <si>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</si>
  <si>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</si>
  <si>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</si>
  <si>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</si>
  <si>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</si>
  <si>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</si>
  <si>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</si>
  <si>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</si>
  <si>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</si>
  <si>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</si>
  <si>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</si>
  <si>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</si>
  <si>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</si>
  <si>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</si>
  <si>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</si>
  <si>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</si>
  <si>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</si>
  <si>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</si>
  <si>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</si>
  <si>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</si>
  <si>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</si>
  <si>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</si>
  <si>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</si>
  <si>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</si>
  <si>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</si>
  <si>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</si>
  <si>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</si>
  <si>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</si>
  <si>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</si>
  <si>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</si>
  <si>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</si>
  <si>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</si>
  <si>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</si>
  <si>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</si>
  <si>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</si>
  <si>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</si>
  <si>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</si>
  <si>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</si>
  <si>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</si>
  <si>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</si>
  <si>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</si>
  <si>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</si>
  <si>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</si>
  <si>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</si>
  <si>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</si>
  <si>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</si>
  <si>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</si>
  <si>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</si>
  <si>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</si>
  <si>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</si>
  <si>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</si>
  <si>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</si>
  <si>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</si>
  <si>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</si>
  <si>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</si>
  <si>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</si>
  <si>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</si>
  <si>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</si>
  <si>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</si>
  <si>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</si>
  <si>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</si>
  <si>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</si>
  <si>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</si>
  <si>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</si>
  <si>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</si>
  <si>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</si>
  <si>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</si>
  <si>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</si>
  <si>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</si>
  <si>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</si>
  <si>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</si>
  <si>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</si>
  <si>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</si>
  <si>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</si>
  <si>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</si>
  <si>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</si>
  <si>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</si>
  <si>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</si>
  <si>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</si>
  <si>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</si>
  <si>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</si>
  <si>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</si>
  <si>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</si>
  <si>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</si>
  <si>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</si>
  <si>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</si>
  <si>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</si>
  <si>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</si>
  <si>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</si>
  <si>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</si>
  <si>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</si>
  <si>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</si>
  <si>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</si>
  <si>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</si>
  <si>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</si>
  <si>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</si>
  <si>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</si>
  <si>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</si>
  <si>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</si>
  <si>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</si>
  <si>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</si>
  <si>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</si>
  <si>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</si>
  <si>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</si>
  <si>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</si>
  <si>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</si>
  <si>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</si>
  <si>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</si>
  <si>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</si>
  <si>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</si>
  <si>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</si>
  <si>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</si>
  <si>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</si>
  <si>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</si>
  <si>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</si>
  <si>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</si>
  <si>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</si>
  <si>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</si>
  <si>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</si>
  <si>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</si>
  <si>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</si>
  <si>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</si>
  <si>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</si>
  <si>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</si>
  <si>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</si>
  <si>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</si>
  <si>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</si>
  <si>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</si>
  <si>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</si>
  <si>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</si>
  <si>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</si>
  <si>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</si>
  <si>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</si>
  <si>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</si>
  <si>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</si>
  <si>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</si>
  <si>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</si>
  <si>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</si>
  <si>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</si>
  <si>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</si>
  <si>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</si>
  <si>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</si>
  <si>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</si>
  <si>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</si>
  <si>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</si>
  <si>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</si>
  <si>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</si>
  <si>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</si>
  <si>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</si>
  <si>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</si>
  <si>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</si>
  <si>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</si>
  <si>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</si>
  <si>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</si>
  <si>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</si>
  <si>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</si>
  <si>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</si>
  <si>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</si>
  <si>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</si>
  <si>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</si>
  <si>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</si>
  <si>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</si>
  <si>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</si>
  <si>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</si>
  <si>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</si>
  <si>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</si>
  <si>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</si>
  <si>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</si>
  <si>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</si>
  <si>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</si>
  <si>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</si>
  <si>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</si>
  <si>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</si>
  <si>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</si>
  <si>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</si>
  <si>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</si>
  <si>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</si>
  <si>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</si>
  <si>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</si>
  <si>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</si>
  <si>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</si>
  <si>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</si>
  <si>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</si>
  <si>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</si>
  <si>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</si>
  <si>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</si>
  <si>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</si>
  <si>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</si>
  <si>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</si>
  <si>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</si>
  <si>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</si>
  <si>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</si>
  <si>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</si>
  <si>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</si>
  <si>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</si>
  <si>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</si>
  <si>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</si>
  <si>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</si>
  <si>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</si>
  <si>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</si>
  <si>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</si>
  <si>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</si>
  <si>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</si>
  <si>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</si>
  <si>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</si>
  <si>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</si>
  <si>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</si>
  <si>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</si>
  <si>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</si>
  <si>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</si>
  <si>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</si>
  <si>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</si>
  <si>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</si>
  <si>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</si>
  <si>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</si>
  <si>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</si>
  <si>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</si>
  <si>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</si>
  <si>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</si>
  <si>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</si>
  <si>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</si>
  <si>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</si>
  <si>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</si>
  <si>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</si>
  <si>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</si>
  <si>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</si>
  <si>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</si>
  <si>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</si>
  <si>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</si>
  <si>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</si>
  <si>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</si>
  <si>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</si>
  <si>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</si>
  <si>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</si>
  <si>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</si>
  <si>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</si>
  <si>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</si>
  <si>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</si>
  <si>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</si>
  <si>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</si>
  <si>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</si>
  <si>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</si>
  <si>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</si>
  <si>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</si>
  <si>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</si>
  <si>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</si>
  <si>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</si>
  <si>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</si>
  <si>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</si>
  <si>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</si>
  <si>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</si>
  <si>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</si>
  <si>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</si>
  <si>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</si>
  <si>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</si>
  <si>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</si>
  <si>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</si>
  <si>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</si>
  <si>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</si>
  <si>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</si>
  <si>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</si>
  <si>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</si>
  <si>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</si>
  <si>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</si>
  <si>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</si>
  <si>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</si>
  <si>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</si>
  <si>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</si>
  <si>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</si>
  <si>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</si>
  <si>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</si>
  <si>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</si>
  <si>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</si>
  <si>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</si>
  <si>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</si>
  <si>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</si>
  <si>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</si>
  <si>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</si>
  <si>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</si>
  <si>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</si>
  <si>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</si>
  <si>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</si>
  <si>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</si>
  <si>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</si>
  <si>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</si>
  <si>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</si>
  <si>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</si>
  <si>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</si>
  <si>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</si>
  <si>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</si>
  <si>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</si>
  <si>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</si>
  <si>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</si>
  <si>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</si>
  <si>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</si>
  <si>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</si>
  <si>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</si>
  <si>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</si>
  <si>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</si>
  <si>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</si>
  <si>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</si>
  <si>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</si>
  <si>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</si>
  <si>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</si>
  <si>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</si>
  <si>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</si>
  <si>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</si>
  <si>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</si>
  <si>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</si>
  <si>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</si>
  <si>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</si>
  <si>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</si>
  <si>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</si>
  <si>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</si>
  <si>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</si>
  <si>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</si>
  <si>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</si>
  <si>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</si>
  <si>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</si>
  <si>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</si>
  <si>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</si>
  <si>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</si>
  <si>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</si>
  <si>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</si>
  <si>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</si>
  <si>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</si>
  <si>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</si>
  <si>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</si>
  <si>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</si>
  <si>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</si>
  <si>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</si>
  <si>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</si>
  <si>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</si>
  <si>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</si>
  <si>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</si>
  <si>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</si>
  <si>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</si>
  <si>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</si>
  <si>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</si>
  <si>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</si>
  <si>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</si>
  <si>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</si>
  <si>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</si>
  <si>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</si>
  <si>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</si>
  <si>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</si>
  <si>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</si>
  <si>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</si>
  <si>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</si>
  <si>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</si>
  <si>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</si>
  <si>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</si>
  <si>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</si>
  <si>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</si>
  <si>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</si>
  <si>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</si>
  <si>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</si>
  <si>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</si>
  <si>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</si>
  <si>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</si>
  <si>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</si>
  <si>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</si>
  <si>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</si>
  <si>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</si>
  <si>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</si>
  <si>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</si>
  <si>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</si>
  <si>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</si>
  <si>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</si>
  <si>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</si>
  <si>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</si>
  <si>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</si>
  <si>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</si>
  <si>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</si>
  <si>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</si>
  <si>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</si>
  <si>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</si>
  <si>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</si>
  <si>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</si>
  <si>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</si>
  <si>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</si>
  <si>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</si>
  <si>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</si>
  <si>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</si>
  <si>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</si>
  <si>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</si>
  <si>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</si>
  <si>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</si>
  <si>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</si>
  <si>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</si>
  <si>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</si>
  <si>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</si>
  <si>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</si>
  <si>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</si>
  <si>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</si>
  <si>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</si>
  <si>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</si>
  <si>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</si>
  <si>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</si>
  <si>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</si>
  <si>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</si>
  <si>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</si>
  <si>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</si>
  <si>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</si>
  <si>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</si>
  <si>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</si>
  <si>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</si>
  <si>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</si>
  <si>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</si>
  <si>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</si>
  <si>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</si>
  <si>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</si>
  <si>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</si>
  <si>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</si>
  <si>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</si>
  <si>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</si>
  <si>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</si>
  <si>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</si>
  <si>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</si>
  <si>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</si>
  <si>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</si>
  <si>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</si>
  <si>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</si>
  <si>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</si>
  <si>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</si>
  <si>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</si>
  <si>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</si>
  <si>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</si>
  <si>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</si>
  <si>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</si>
  <si>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</si>
  <si>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</si>
  <si>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</si>
  <si>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</si>
  <si>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</si>
  <si>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</si>
  <si>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</si>
  <si>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</si>
  <si>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</si>
  <si>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</si>
  <si>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</si>
  <si>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</si>
  <si>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</si>
  <si>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</si>
  <si>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</si>
  <si>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</si>
  <si>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</si>
  <si>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</si>
  <si>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</si>
  <si>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</si>
  <si>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</si>
  <si>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</si>
  <si>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</si>
  <si>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</si>
  <si>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</si>
  <si>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</si>
  <si>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</si>
  <si>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</si>
  <si>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</si>
  <si>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</si>
  <si>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</si>
  <si>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</si>
  <si>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</si>
  <si>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</si>
  <si>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</si>
  <si>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</si>
  <si>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</si>
  <si>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</si>
  <si>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</si>
  <si>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</si>
  <si>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</si>
  <si>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</si>
  <si>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</si>
  <si>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</si>
  <si>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</si>
  <si>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</si>
  <si>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</si>
  <si>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</si>
  <si>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</si>
  <si>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</si>
  <si>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</si>
  <si>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</si>
  <si>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</si>
  <si>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</si>
  <si>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</si>
  <si>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</si>
  <si>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</si>
  <si>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</si>
  <si>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</si>
  <si>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</si>
  <si>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</si>
  <si>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</si>
  <si>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</si>
  <si>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</si>
  <si>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</si>
  <si>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</si>
  <si>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</si>
  <si>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</si>
  <si>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</si>
  <si>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</si>
  <si>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</si>
  <si>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</si>
  <si>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</si>
  <si>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</si>
  <si>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</si>
  <si>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</si>
  <si>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</si>
  <si>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</si>
  <si>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</si>
  <si>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</si>
  <si>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</si>
  <si>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</si>
  <si>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</si>
  <si>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</si>
  <si>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</si>
  <si>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</si>
  <si>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</si>
  <si>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</si>
  <si>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</si>
  <si>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</si>
  <si>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</si>
  <si>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</si>
  <si>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</si>
  <si>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</si>
  <si>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</si>
  <si>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</si>
  <si>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</si>
  <si>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</si>
  <si>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</si>
  <si>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</si>
  <si>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</si>
  <si>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</si>
  <si>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</si>
  <si>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</si>
  <si>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</si>
  <si>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</si>
  <si>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</si>
  <si>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</si>
  <si>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</si>
  <si>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</si>
  <si>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</si>
  <si>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</si>
  <si>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</si>
  <si>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</si>
  <si>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</si>
  <si>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</si>
  <si>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</si>
  <si>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</si>
  <si>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</si>
  <si>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</si>
  <si>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</si>
  <si>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</si>
  <si>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</si>
  <si>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</si>
  <si>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</si>
  <si>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</si>
  <si>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</si>
  <si>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</si>
  <si>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</si>
  <si>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</si>
  <si>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</si>
  <si>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</si>
  <si>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</si>
  <si>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</si>
  <si>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</si>
  <si>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</si>
  <si>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</si>
  <si>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</si>
  <si>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</si>
  <si>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</si>
  <si>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</si>
  <si>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</si>
  <si>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</si>
  <si>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</si>
  <si>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</si>
  <si>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</si>
  <si>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</si>
  <si>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</si>
  <si>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</si>
  <si>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</si>
  <si>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</si>
  <si>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</si>
  <si>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</si>
  <si>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</si>
  <si>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</si>
  <si>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</si>
  <si>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</si>
  <si>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</si>
  <si>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</si>
  <si>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</si>
  <si>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</si>
  <si>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</si>
  <si>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</si>
  <si>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</si>
  <si>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</si>
  <si>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</si>
  <si>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</si>
  <si>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</si>
  <si>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</si>
  <si>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</si>
  <si>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</si>
  <si>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</si>
  <si>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</si>
  <si>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</si>
  <si>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</si>
  <si>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</si>
  <si>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</si>
  <si>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</si>
  <si>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</si>
  <si>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</si>
  <si>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</si>
  <si>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</si>
  <si>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</si>
  <si>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</si>
  <si>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</si>
  <si>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</si>
  <si>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</si>
  <si>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</si>
  <si>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</si>
  <si>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</si>
  <si>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</si>
  <si>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</si>
  <si>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</si>
  <si>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</si>
  <si>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</si>
  <si>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</si>
  <si>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</si>
  <si>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</si>
  <si>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</si>
  <si>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</si>
  <si>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</si>
  <si>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</si>
  <si>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</si>
  <si>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</si>
  <si>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</si>
  <si>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</si>
  <si>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</si>
  <si>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</si>
  <si>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</si>
  <si>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</si>
  <si>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</si>
  <si>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</si>
  <si>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</si>
  <si>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</si>
  <si>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</si>
  <si>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</si>
  <si>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</si>
  <si>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</si>
  <si>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</si>
  <si>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</si>
  <si>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</si>
  <si>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</si>
  <si>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</si>
  <si>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</si>
  <si>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</si>
  <si>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</si>
  <si>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</si>
  <si>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</si>
  <si>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</si>
  <si>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</si>
  <si>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</si>
  <si>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</si>
  <si>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</si>
  <si>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</si>
  <si>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</si>
  <si>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</si>
  <si>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</si>
  <si>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</si>
  <si>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</si>
  <si>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</si>
  <si>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</si>
  <si>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</si>
  <si>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</si>
  <si>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</si>
  <si>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</si>
  <si>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</si>
  <si>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</si>
  <si>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</si>
  <si>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</si>
  <si>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</si>
  <si>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</si>
  <si>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</si>
  <si>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</si>
  <si>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</si>
  <si>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</si>
  <si>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</si>
  <si>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</si>
  <si>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</si>
  <si>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</si>
  <si>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</si>
  <si>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</si>
  <si>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</si>
  <si>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</si>
  <si>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</si>
  <si>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</si>
  <si>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</si>
  <si>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</si>
  <si>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</si>
  <si>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</si>
  <si>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</si>
  <si>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</si>
  <si>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</si>
  <si>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</si>
  <si>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</si>
  <si>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</si>
  <si>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</si>
  <si>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</si>
  <si>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</si>
  <si>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</si>
  <si>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</si>
  <si>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</si>
  <si>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</si>
  <si>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</si>
  <si>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</si>
  <si>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</si>
  <si>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</si>
  <si>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</si>
  <si>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</si>
  <si>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</si>
  <si>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</si>
  <si>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</si>
  <si>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</si>
  <si>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</si>
  <si>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</si>
  <si>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</si>
  <si>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</si>
  <si>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</si>
  <si>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</si>
  <si>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</si>
  <si>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</si>
  <si>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</si>
  <si>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</si>
  <si>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</si>
  <si>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</si>
  <si>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</si>
  <si>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</si>
  <si>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</si>
  <si>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</si>
  <si>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</si>
  <si>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</si>
  <si>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</si>
  <si>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</si>
  <si>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</si>
  <si>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</si>
  <si>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</si>
  <si>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</si>
  <si>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</si>
  <si>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</si>
  <si>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</si>
  <si>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</si>
  <si>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</si>
  <si>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</si>
  <si>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</si>
  <si>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</si>
  <si>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</si>
  <si>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</si>
  <si>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</si>
  <si>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</si>
  <si>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</si>
  <si>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</si>
  <si>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</si>
  <si>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</si>
  <si>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</si>
  <si>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</si>
  <si>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</si>
  <si>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</si>
  <si>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</si>
  <si>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</si>
  <si>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</si>
  <si>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</si>
  <si>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</si>
  <si>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</si>
  <si>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</si>
  <si>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</si>
  <si>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</si>
  <si>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</si>
  <si>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</si>
  <si>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</si>
  <si>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</si>
  <si>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</si>
  <si>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</si>
  <si>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</si>
  <si>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</si>
  <si>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</si>
  <si>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</si>
  <si>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</si>
  <si>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</si>
  <si>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</si>
  <si>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</si>
  <si>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</si>
  <si>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</si>
  <si>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</si>
  <si>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</si>
  <si>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</si>
  <si>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</si>
  <si>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</si>
  <si>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</si>
  <si>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</si>
  <si>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</si>
  <si>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</si>
  <si>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</si>
  <si>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</si>
  <si>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</si>
  <si>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</si>
  <si>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</si>
  <si>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</si>
  <si>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</si>
  <si>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</si>
  <si>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</si>
  <si>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</si>
  <si>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</si>
  <si>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</si>
  <si>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</si>
  <si>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</si>
  <si>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</si>
  <si>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</si>
  <si>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</si>
  <si>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</si>
  <si>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</si>
  <si>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</si>
  <si>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</si>
  <si>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</si>
  <si>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</si>
  <si>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</si>
  <si>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</si>
  <si>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</si>
  <si>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</si>
  <si>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</si>
  <si>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</si>
  <si>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</si>
  <si>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</si>
  <si>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</si>
  <si>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</si>
  <si>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</si>
  <si>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</si>
  <si>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</si>
  <si>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</si>
  <si>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</si>
  <si>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</si>
  <si>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</si>
  <si>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</si>
  <si>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</si>
  <si>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</si>
  <si>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</si>
  <si>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</si>
  <si>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</si>
  <si>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</si>
  <si>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</si>
  <si>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</si>
  <si>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</si>
  <si>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</si>
  <si>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</si>
  <si>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</si>
  <si>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</si>
  <si>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</si>
  <si>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</si>
  <si>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</si>
  <si>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</si>
  <si>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</si>
  <si>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</si>
  <si>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</si>
  <si>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</si>
  <si>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</si>
  <si>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</si>
  <si>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</si>
  <si>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</si>
  <si>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</si>
  <si>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</si>
  <si>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</si>
  <si>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</si>
  <si>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</si>
  <si>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</si>
  <si>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</si>
  <si>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</si>
  <si>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</si>
  <si>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</si>
  <si>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</si>
  <si>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</si>
  <si>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</si>
  <si>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</si>
  <si>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</si>
  <si>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</si>
  <si>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</si>
  <si>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</si>
  <si>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</si>
  <si>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</si>
  <si>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</si>
  <si>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</si>
  <si>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</si>
  <si>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</si>
  <si>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</si>
  <si>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</si>
  <si>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</si>
  <si>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</si>
  <si>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</si>
  <si>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</si>
  <si>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</si>
  <si>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</si>
  <si>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</si>
  <si>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</si>
  <si>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</si>
  <si>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</si>
  <si>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</si>
  <si>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</si>
  <si>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</si>
  <si>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</si>
  <si>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</si>
  <si>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</si>
  <si>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</si>
  <si>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</si>
  <si>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</si>
  <si>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</si>
  <si>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</si>
  <si>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</si>
  <si>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</si>
  <si>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</si>
  <si>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</si>
  <si>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</si>
  <si>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</si>
  <si>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</si>
  <si>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</si>
  <si>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</si>
  <si>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</si>
  <si>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</si>
  <si>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</si>
  <si>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</si>
  <si>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</si>
  <si>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</si>
  <si>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</si>
  <si>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</si>
  <si>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</si>
  <si>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</si>
  <si>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</si>
  <si>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</si>
  <si>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</si>
  <si>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</si>
  <si>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</si>
  <si>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</si>
  <si>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</si>
  <si>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</si>
  <si>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</si>
  <si>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</si>
  <si>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</si>
  <si>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</si>
  <si>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</si>
  <si>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</si>
  <si>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</si>
  <si>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</si>
  <si>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</si>
  <si>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</si>
  <si>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</si>
  <si>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</si>
  <si>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</si>
  <si>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</si>
  <si>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</si>
  <si>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</si>
  <si>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</si>
  <si>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</si>
  <si>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</si>
  <si>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</si>
  <si>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</si>
  <si>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</si>
  <si>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</si>
  <si>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</si>
  <si>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</si>
  <si>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</si>
  <si>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</si>
  <si>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</si>
  <si>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</si>
  <si>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</si>
  <si>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</si>
  <si>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</si>
  <si>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</si>
  <si>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</si>
  <si>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</si>
  <si>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</si>
  <si>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</si>
  <si>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</si>
  <si>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</si>
  <si>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</si>
  <si>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</si>
  <si>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</si>
  <si>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</si>
  <si>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</si>
  <si>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</si>
  <si>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</si>
  <si>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</si>
  <si>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</si>
  <si>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</si>
  <si>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</si>
  <si>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</si>
  <si>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</si>
  <si>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</si>
  <si>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</si>
  <si>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</si>
  <si>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</si>
  <si>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</si>
  <si>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</si>
  <si>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</si>
  <si>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</si>
  <si>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</si>
  <si>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</si>
  <si>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</si>
  <si>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</si>
  <si>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</si>
  <si>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</si>
  <si>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</si>
  <si>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</si>
  <si>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</si>
  <si>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</si>
  <si>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</si>
  <si>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</si>
  <si>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</si>
  <si>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</si>
  <si>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</si>
  <si>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</si>
  <si>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</si>
  <si>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</si>
  <si>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</si>
  <si>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</si>
  <si>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</si>
  <si>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</si>
  <si>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</si>
  <si>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</si>
  <si>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</si>
  <si>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</si>
  <si>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</si>
  <si>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</si>
  <si>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</si>
  <si>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</si>
  <si>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</si>
  <si>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</si>
  <si>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</si>
  <si>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</si>
  <si>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</si>
  <si>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</si>
  <si>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</si>
  <si>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</si>
  <si>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</si>
  <si>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</si>
  <si>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</si>
  <si>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</si>
  <si>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</si>
  <si>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</si>
  <si>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</si>
  <si>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</si>
  <si>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</si>
  <si>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</si>
  <si>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</si>
  <si>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</si>
  <si>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</si>
  <si>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</si>
  <si>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</si>
  <si>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</si>
  <si>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</si>
  <si>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</si>
  <si>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</si>
  <si>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</si>
  <si>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</si>
  <si>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</si>
  <si>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</si>
  <si>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</si>
  <si>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</si>
  <si>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</si>
  <si>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</si>
  <si>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</si>
  <si>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</si>
  <si>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</si>
  <si>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</si>
  <si>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</si>
  <si>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</si>
  <si>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</si>
  <si>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</si>
  <si>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</si>
  <si>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</si>
  <si>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</si>
  <si>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</si>
  <si>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</si>
  <si>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</si>
  <si>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</si>
  <si>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</si>
  <si>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</si>
  <si>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</si>
  <si>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</si>
  <si>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</si>
  <si>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</si>
  <si>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</si>
  <si>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</si>
  <si>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</si>
  <si>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</si>
  <si>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</si>
  <si>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</si>
  <si>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</si>
  <si>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</si>
  <si>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</si>
  <si>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</si>
  <si>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</si>
  <si>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</si>
  <si>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</si>
  <si>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</si>
  <si>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</si>
  <si>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</si>
  <si>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</si>
  <si>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</si>
  <si>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</si>
  <si>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</si>
  <si>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</si>
  <si>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</si>
  <si>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</si>
  <si>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</si>
  <si>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</si>
  <si>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</si>
  <si>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</si>
  <si>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</si>
  <si>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</si>
  <si>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</si>
  <si>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</si>
  <si>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</si>
  <si>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</si>
  <si>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</si>
  <si>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</si>
  <si>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</si>
  <si>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</si>
  <si>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</si>
  <si>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</si>
  <si>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</si>
  <si>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</si>
  <si>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</si>
  <si>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</si>
  <si>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</si>
  <si>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</si>
  <si>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</si>
  <si>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</si>
  <si>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</si>
  <si>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</si>
  <si>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</si>
  <si>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</si>
  <si>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</si>
  <si>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</si>
  <si>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</si>
  <si>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</si>
  <si>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</si>
  <si>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</si>
  <si>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</si>
  <si>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</si>
  <si>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</si>
  <si>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</si>
  <si>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</si>
  <si>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</si>
  <si>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</si>
  <si>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</si>
  <si>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</si>
  <si>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</si>
  <si>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</si>
  <si>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</si>
  <si>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</si>
  <si>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</si>
  <si>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</si>
  <si>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</si>
  <si>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</si>
  <si>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</si>
  <si>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</si>
  <si>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</si>
  <si>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</si>
  <si>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</si>
  <si>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</si>
  <si>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</si>
  <si>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</si>
  <si>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</si>
  <si>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</si>
  <si>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</si>
  <si>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</si>
  <si>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</si>
  <si>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</si>
  <si>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</si>
  <si>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</si>
  <si>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</si>
  <si>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</si>
  <si>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</si>
  <si>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</si>
  <si>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</si>
  <si>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</si>
  <si>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</si>
  <si>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</si>
  <si>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</si>
  <si>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</si>
  <si>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</si>
  <si>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</si>
  <si>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</si>
  <si>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</si>
  <si>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</si>
  <si>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</si>
  <si>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</si>
  <si>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</si>
  <si>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</si>
  <si>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</si>
  <si>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</si>
  <si>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</si>
  <si>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</si>
  <si>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</si>
  <si>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</si>
  <si>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</si>
  <si>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</si>
  <si>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</si>
  <si>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</si>
  <si>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</si>
  <si>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</si>
  <si>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</si>
  <si>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</si>
  <si>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</si>
  <si>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</si>
  <si>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</si>
  <si>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</si>
  <si>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</si>
  <si>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</si>
  <si>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</si>
  <si>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</si>
  <si>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</si>
  <si>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</si>
  <si>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</si>
  <si>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</si>
  <si>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</si>
  <si>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</si>
  <si>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</si>
  <si>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</si>
  <si>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</si>
  <si>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</si>
  <si>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</si>
  <si>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</si>
  <si>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</si>
  <si>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</si>
  <si>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</si>
  <si>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</si>
  <si>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</si>
  <si>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</si>
  <si>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</si>
  <si>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</si>
  <si>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</si>
  <si>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</si>
  <si>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</si>
  <si>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</si>
  <si>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</si>
  <si>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</si>
  <si>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</si>
  <si>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</si>
  <si>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</si>
  <si>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</si>
  <si>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</si>
  <si>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</si>
  <si>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</si>
  <si>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</si>
  <si>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</si>
  <si>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</si>
  <si>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</si>
  <si>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</si>
  <si>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</si>
  <si>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</si>
  <si>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</si>
  <si>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</si>
  <si>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</si>
  <si>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</si>
  <si>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</si>
  <si>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</si>
  <si>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</si>
  <si>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</si>
  <si>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</si>
  <si>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</si>
  <si>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</si>
  <si>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</si>
  <si>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</si>
  <si>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</si>
  <si>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</si>
  <si>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</si>
  <si>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</si>
  <si>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</si>
  <si>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</si>
  <si>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</si>
  <si>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</si>
  <si>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</si>
  <si>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</si>
  <si>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</si>
  <si>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</si>
  <si>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</si>
  <si>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</si>
  <si>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</si>
  <si>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</si>
  <si>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</si>
  <si>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</si>
  <si>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</si>
  <si>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</si>
  <si>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</si>
  <si>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</si>
  <si>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</si>
  <si>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</si>
  <si>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</si>
  <si>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</si>
  <si>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</si>
  <si>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</si>
  <si>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</si>
  <si>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</si>
  <si>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</si>
  <si>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</si>
  <si>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</si>
  <si>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</si>
  <si>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</si>
  <si>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</si>
  <si>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</si>
  <si>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</si>
  <si>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</si>
  <si>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</si>
  <si>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</si>
  <si>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</si>
  <si>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</si>
  <si>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</si>
  <si>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</si>
  <si>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</si>
  <si>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</si>
  <si>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</si>
  <si>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</si>
  <si>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</si>
  <si>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</si>
  <si>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</si>
  <si>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</si>
  <si>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</si>
  <si>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</si>
  <si>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</si>
  <si>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</si>
  <si>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</si>
  <si>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</si>
  <si>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</si>
  <si>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</si>
  <si>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</si>
  <si>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</si>
  <si>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</si>
  <si>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</si>
  <si>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</si>
  <si>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</si>
  <si>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</si>
  <si>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</si>
  <si>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</si>
  <si>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</si>
  <si>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</si>
  <si>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</si>
  <si>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</si>
  <si>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</si>
  <si>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</si>
  <si>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</si>
  <si>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</si>
  <si>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</si>
  <si>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</si>
  <si>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</si>
  <si>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</si>
  <si>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</si>
  <si>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</si>
  <si>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</si>
  <si>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</si>
  <si>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</si>
  <si>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</si>
  <si>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</si>
  <si>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</si>
  <si>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</si>
  <si>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</si>
  <si>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</si>
  <si>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</si>
  <si>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</si>
  <si>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</si>
  <si>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</si>
  <si>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</si>
  <si>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</si>
  <si>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</si>
  <si>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</si>
  <si>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</si>
  <si>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</si>
  <si>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</si>
  <si>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</si>
  <si>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</si>
  <si>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</si>
  <si>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</si>
  <si>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</si>
  <si>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</si>
  <si>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</si>
  <si>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</si>
  <si>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</si>
  <si>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</si>
  <si>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</si>
  <si>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</si>
  <si>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</si>
  <si>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</si>
  <si>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</si>
  <si>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</si>
  <si>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</si>
  <si>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</si>
  <si>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</si>
  <si>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</si>
  <si>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</si>
  <si>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</si>
  <si>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</si>
  <si>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</si>
  <si>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</si>
  <si>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</si>
  <si>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</si>
  <si>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</si>
  <si>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</si>
  <si>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</si>
  <si>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</si>
  <si>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</si>
  <si>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</si>
  <si>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</si>
  <si>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</si>
  <si>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</si>
  <si>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</si>
  <si>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</si>
  <si>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</si>
  <si>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</si>
  <si>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</si>
  <si>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</si>
  <si>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</si>
  <si>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</si>
  <si>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</si>
  <si>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</si>
  <si>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</si>
  <si>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</si>
  <si>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</si>
  <si>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</si>
  <si>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</si>
  <si>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</si>
  <si>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</si>
  <si>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</si>
  <si>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</si>
  <si>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</si>
  <si>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</si>
  <si>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</si>
  <si>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</si>
  <si>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</si>
  <si>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</si>
  <si>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</si>
  <si>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</si>
  <si>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</si>
  <si>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</si>
  <si>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</si>
  <si>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</si>
  <si>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</si>
  <si>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</si>
  <si>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</si>
  <si>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</si>
  <si>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</si>
  <si>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</si>
  <si>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</si>
  <si>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</si>
  <si>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</si>
  <si>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</si>
  <si>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</si>
  <si>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</si>
  <si>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</si>
  <si>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</si>
  <si>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</si>
  <si>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</si>
  <si>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</si>
  <si>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</si>
  <si>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</si>
  <si>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</si>
  <si>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</si>
  <si>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</si>
  <si>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</si>
  <si>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</si>
  <si>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</si>
  <si>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</si>
  <si>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</si>
  <si>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</si>
  <si>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</si>
  <si>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</si>
  <si>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</si>
  <si>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</si>
  <si>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</si>
  <si>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</si>
  <si>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</si>
  <si>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</si>
  <si>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</si>
  <si>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</si>
  <si>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</si>
  <si>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</si>
  <si>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</si>
  <si>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</si>
  <si>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</si>
  <si>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</si>
  <si>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</si>
  <si>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</si>
  <si>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</si>
  <si>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</si>
  <si>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</si>
  <si>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</si>
  <si>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</si>
  <si>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</si>
  <si>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</si>
  <si>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</si>
  <si>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</si>
  <si>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</si>
  <si>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</si>
  <si>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</si>
  <si>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</si>
  <si>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</si>
  <si>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</si>
  <si>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</si>
  <si>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</si>
  <si>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</si>
  <si>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</si>
  <si>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</si>
  <si>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</si>
  <si>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</si>
  <si>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</si>
  <si>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</si>
  <si>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</si>
  <si>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</si>
  <si>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</si>
  <si>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</si>
  <si>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</si>
  <si>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</si>
  <si>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</si>
  <si>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</si>
  <si>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</si>
  <si>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</si>
  <si>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</si>
  <si>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</si>
  <si>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</si>
  <si>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</si>
  <si>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</si>
  <si>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</si>
  <si>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</si>
  <si>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</si>
  <si>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</si>
  <si>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</si>
  <si>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</si>
  <si>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</si>
  <si>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</si>
  <si>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</si>
  <si>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</si>
  <si>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</si>
  <si>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</si>
  <si>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</si>
  <si>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</si>
  <si>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</si>
  <si>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</si>
  <si>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</si>
  <si>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</si>
  <si>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</si>
  <si>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</si>
  <si>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</si>
  <si>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</si>
  <si>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</si>
  <si>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</si>
  <si>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</si>
  <si>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</si>
  <si>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</si>
  <si>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</si>
  <si>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</si>
  <si>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</si>
  <si>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</si>
  <si>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</si>
  <si>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</si>
  <si>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</si>
  <si>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</si>
  <si>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</si>
  <si>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</si>
  <si>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</si>
  <si>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</si>
  <si>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</si>
  <si>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</si>
  <si>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</si>
  <si>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</si>
  <si>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</si>
  <si>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</si>
  <si>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</si>
  <si>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</si>
  <si>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</si>
  <si>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</si>
  <si>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</si>
  <si>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</si>
  <si>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</si>
  <si>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</si>
  <si>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</si>
  <si>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</si>
  <si>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</si>
  <si>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</si>
  <si>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</si>
  <si>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</si>
  <si>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</si>
  <si>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</si>
  <si>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</si>
  <si>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</si>
  <si>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</si>
  <si>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</si>
  <si>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</si>
  <si>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</si>
  <si>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</si>
  <si>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</si>
  <si>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</si>
  <si>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</si>
  <si>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</si>
  <si>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</si>
  <si>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</si>
  <si>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</si>
  <si>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</si>
  <si>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</si>
  <si>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</si>
  <si>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</si>
  <si>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</si>
  <si>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</si>
  <si>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</si>
  <si>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</si>
  <si>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</si>
  <si>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</si>
  <si>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</si>
  <si>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</si>
  <si>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</si>
  <si>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</si>
  <si>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</si>
  <si>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</si>
  <si>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</si>
  <si>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</si>
  <si>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</si>
  <si>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</si>
  <si>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</si>
  <si>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</si>
  <si>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</si>
  <si>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</si>
  <si>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</si>
  <si>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</si>
  <si>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</si>
  <si>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</si>
  <si>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</si>
  <si>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</si>
  <si>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</si>
  <si>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</si>
  <si>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</si>
  <si>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</si>
  <si>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</si>
  <si>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</si>
  <si>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</si>
  <si>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</si>
  <si>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</si>
  <si>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</si>
  <si>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</si>
  <si>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</si>
  <si>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</si>
  <si>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</si>
  <si>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</si>
  <si>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</si>
  <si>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</si>
  <si>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</si>
  <si>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</si>
  <si>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</si>
  <si>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</si>
  <si>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</si>
  <si>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</si>
  <si>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</si>
  <si>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</si>
  <si>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</si>
  <si>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</si>
  <si>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</si>
  <si>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</si>
  <si>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</si>
  <si>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</si>
  <si>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</si>
  <si>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</si>
  <si>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</si>
  <si>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</si>
  <si>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</si>
  <si>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</si>
  <si>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</si>
  <si>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</si>
  <si>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</si>
  <si>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</si>
  <si>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</si>
  <si>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</si>
  <si>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</si>
  <si>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</si>
  <si>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</si>
  <si>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</si>
  <si>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</si>
  <si>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</si>
  <si>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</si>
  <si>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</si>
  <si>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</si>
  <si>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</si>
  <si>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</si>
  <si>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</si>
  <si>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</si>
  <si>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</si>
  <si>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</si>
  <si>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</si>
  <si>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</si>
  <si>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</si>
  <si>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</si>
  <si>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</si>
  <si>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</si>
  <si>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</si>
  <si>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</si>
  <si>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</si>
  <si>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</si>
  <si>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</si>
  <si>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</si>
  <si>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</si>
  <si>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</si>
  <si>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</si>
  <si>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</si>
  <si>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</si>
  <si>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</si>
  <si>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</si>
  <si>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</si>
  <si>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</si>
  <si>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</si>
  <si>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</si>
  <si>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</si>
  <si>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</si>
  <si>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</si>
  <si>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</si>
  <si>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</si>
  <si>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</si>
  <si>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</si>
  <si>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</si>
  <si>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</si>
  <si>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</si>
  <si>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</si>
  <si>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</si>
  <si>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</si>
  <si>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</si>
  <si>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</si>
  <si>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</si>
  <si>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</si>
  <si>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</si>
  <si>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</si>
  <si>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</si>
  <si>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</si>
  <si>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</si>
  <si>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</si>
  <si>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</si>
  <si>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</si>
  <si>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</si>
  <si>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</si>
  <si>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</si>
  <si>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</si>
  <si>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</si>
  <si>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</si>
  <si>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</si>
  <si>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</si>
  <si>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</si>
  <si>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</si>
  <si>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</si>
  <si>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</si>
  <si>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</si>
  <si>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</si>
  <si>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</si>
  <si>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</si>
  <si>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</si>
  <si>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</si>
  <si>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</si>
  <si>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</si>
  <si>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</si>
  <si>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</si>
  <si>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</si>
  <si>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</si>
  <si>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</si>
  <si>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</si>
  <si>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</si>
  <si>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</si>
  <si>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</si>
  <si>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</si>
  <si>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</si>
  <si>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</si>
  <si>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</si>
  <si>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</si>
  <si>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</si>
  <si>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</si>
  <si>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</si>
  <si>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</si>
  <si>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</si>
  <si>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</si>
  <si>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</si>
  <si>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</si>
  <si>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</si>
  <si>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</si>
  <si>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</si>
  <si>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</si>
  <si>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</si>
  <si>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</si>
  <si>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</si>
  <si>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</si>
  <si>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</si>
  <si>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</si>
  <si>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</si>
  <si>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</si>
  <si>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</si>
  <si>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</si>
  <si>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</si>
  <si>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</si>
  <si>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</si>
  <si>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</si>
  <si>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</si>
  <si>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</si>
  <si>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</si>
  <si>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</si>
  <si>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</si>
  <si>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</si>
  <si>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</si>
  <si>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</si>
  <si>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</si>
  <si>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</si>
  <si>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</si>
  <si>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</si>
  <si>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</si>
  <si>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</si>
  <si>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</si>
  <si>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</si>
  <si>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</si>
  <si>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</si>
  <si>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</si>
  <si>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</si>
  <si>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</si>
  <si>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</si>
  <si>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</si>
  <si>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</si>
  <si>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</si>
  <si>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</si>
  <si>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</si>
  <si>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</si>
  <si>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</si>
  <si>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</si>
  <si>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</si>
  <si>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</si>
  <si>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</si>
  <si>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</si>
  <si>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</si>
  <si>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</si>
  <si>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</si>
  <si>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</si>
  <si>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</si>
  <si>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</si>
  <si>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</si>
  <si>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</si>
  <si>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</si>
  <si>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</si>
  <si>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</si>
  <si>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</si>
  <si>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</si>
  <si>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</si>
  <si>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</si>
  <si>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</si>
  <si>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</si>
  <si>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</si>
  <si>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</si>
  <si>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</si>
  <si>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</si>
  <si>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</si>
  <si>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</si>
  <si>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</si>
  <si>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</si>
  <si>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</si>
  <si>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</si>
  <si>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</si>
  <si>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</si>
  <si>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</si>
  <si>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</si>
  <si>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</si>
  <si>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</si>
  <si>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</si>
  <si>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</si>
  <si>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</si>
  <si>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</si>
  <si>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</si>
  <si>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</si>
  <si>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</si>
  <si>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</si>
  <si>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</si>
  <si>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</si>
  <si>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</si>
  <si>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</si>
  <si>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</si>
  <si>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</si>
  <si>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</si>
  <si>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</si>
  <si>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</si>
  <si>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</si>
  <si>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</si>
  <si>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</si>
  <si>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</si>
  <si>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</si>
  <si>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</si>
  <si>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</si>
  <si>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</si>
  <si>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</si>
  <si>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</si>
  <si>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</si>
  <si>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</si>
  <si>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</si>
  <si>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</si>
  <si>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</si>
  <si>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</si>
  <si>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</si>
  <si>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</si>
  <si>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</si>
  <si>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</si>
  <si>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</si>
  <si>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</si>
  <si>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</si>
  <si>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</si>
  <si>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</si>
  <si>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</si>
  <si>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</si>
  <si>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</si>
  <si>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</si>
  <si>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</si>
  <si>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</si>
  <si>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</si>
  <si>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</si>
  <si>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</si>
  <si>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</si>
  <si>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</si>
  <si>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</si>
  <si>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</si>
  <si>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</si>
  <si>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</si>
  <si>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</si>
  <si>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</si>
  <si>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</si>
  <si>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</si>
  <si>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</si>
  <si>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</si>
  <si>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</si>
  <si>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</si>
  <si>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</si>
  <si>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</si>
  <si>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</si>
  <si>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</si>
  <si>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</si>
  <si>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</si>
  <si>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</si>
  <si>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</si>
  <si>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</si>
  <si>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</si>
  <si>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</si>
  <si>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</si>
  <si>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</si>
  <si>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</si>
  <si>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</si>
  <si>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</si>
  <si>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</si>
  <si>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</si>
  <si>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</si>
  <si>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</si>
  <si>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</si>
  <si>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</si>
  <si>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</si>
  <si>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</si>
  <si>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</si>
  <si>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</si>
  <si>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</si>
  <si>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</si>
  <si>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</si>
  <si>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</si>
  <si>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</si>
  <si>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</si>
  <si>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</si>
  <si>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</si>
  <si>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</si>
  <si>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</si>
  <si>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</si>
  <si>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</si>
  <si>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</si>
  <si>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</si>
  <si>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</si>
  <si>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</si>
  <si>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</si>
  <si>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</si>
  <si>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</si>
  <si>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</si>
  <si>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</si>
  <si>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</si>
  <si>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</si>
  <si>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</si>
  <si>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</si>
  <si>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</si>
  <si>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</si>
  <si>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</si>
  <si>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</si>
  <si>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</si>
  <si>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</si>
  <si>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</si>
  <si>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</si>
  <si>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</si>
  <si>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</si>
  <si>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</si>
  <si>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</si>
  <si>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</si>
  <si>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</si>
  <si>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</si>
  <si>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</si>
  <si>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</si>
  <si>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</si>
  <si>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</si>
  <si>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</si>
  <si>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</si>
  <si>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</si>
  <si>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</si>
  <si>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</si>
  <si>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</si>
  <si>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</si>
  <si>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</si>
  <si>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</si>
  <si>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</si>
  <si>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</si>
  <si>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</si>
  <si>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</si>
  <si>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</si>
  <si>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</si>
  <si>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</si>
  <si>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</si>
  <si>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</si>
  <si>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</si>
  <si>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</si>
  <si>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</si>
  <si>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</si>
  <si>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</si>
  <si>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</si>
  <si>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</si>
  <si>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</si>
  <si>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</si>
  <si>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</si>
  <si>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</si>
  <si>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</si>
  <si>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</si>
  <si>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</si>
  <si>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</si>
  <si>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</si>
  <si>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</si>
  <si>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</si>
  <si>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</si>
  <si>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</si>
  <si>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</si>
  <si>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</si>
  <si>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</si>
  <si>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</si>
  <si>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</si>
  <si>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</si>
  <si>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</si>
  <si>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</si>
  <si>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</si>
  <si>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</si>
  <si>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</si>
  <si>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</si>
  <si>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</si>
  <si>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</si>
  <si>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</si>
  <si>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</si>
  <si>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</si>
  <si>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</si>
  <si>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</si>
  <si>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</si>
  <si>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</si>
  <si>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</si>
  <si>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</si>
  <si>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</si>
  <si>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</si>
  <si>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</si>
  <si>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</si>
  <si>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</si>
  <si>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</si>
  <si>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</si>
  <si>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</si>
  <si>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</si>
  <si>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</si>
  <si>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</si>
  <si>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</si>
  <si>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</si>
  <si>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</si>
  <si>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</si>
  <si>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</si>
  <si>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</si>
  <si>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</si>
  <si>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</si>
  <si>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</si>
  <si>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</si>
  <si>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</si>
  <si>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</si>
  <si>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</si>
  <si>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</si>
  <si>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</si>
  <si>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</si>
  <si>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</si>
  <si>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</si>
  <si>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</si>
  <si>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</si>
  <si>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</si>
  <si>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</si>
  <si>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</si>
  <si>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</si>
  <si>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</si>
  <si>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</si>
  <si>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</si>
  <si>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</si>
  <si>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</si>
  <si>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</si>
  <si>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</si>
  <si>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</si>
  <si>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</si>
  <si>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</si>
  <si>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</si>
  <si>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</si>
  <si>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</si>
  <si>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</si>
  <si>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</si>
  <si>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</si>
  <si>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</si>
  <si>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</si>
  <si>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</si>
  <si>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</si>
  <si>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</si>
  <si>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</si>
  <si>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</si>
  <si>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</si>
  <si>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</si>
  <si>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</si>
  <si>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</si>
  <si>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</si>
  <si>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</si>
  <si>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</si>
  <si>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</si>
  <si>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</si>
  <si>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</si>
  <si>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</si>
  <si>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</si>
  <si>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</si>
  <si>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</si>
  <si>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</si>
  <si>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Team in way to site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</si>
  <si>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</si>
  <si>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</si>
  <si>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</si>
  <si>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</si>
  <si>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</si>
  <si>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</si>
  <si>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</si>
  <si>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</si>
  <si>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</si>
  <si>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</si>
  <si>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</si>
  <si>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</si>
  <si>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</si>
  <si>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</si>
  <si>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</si>
  <si>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</si>
  <si>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</si>
  <si>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</si>
  <si>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</si>
  <si>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</si>
  <si>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</si>
  <si>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</si>
  <si>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</si>
  <si>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</si>
  <si>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</si>
  <si>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</si>
  <si>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</si>
  <si>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</si>
  <si>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</si>
  <si>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</si>
  <si>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</si>
  <si>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</si>
  <si>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</si>
  <si>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</si>
  <si>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</si>
  <si>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</si>
  <si>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</si>
  <si>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</si>
  <si>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</si>
  <si>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</si>
  <si>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</si>
  <si>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</si>
  <si>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</si>
  <si>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</si>
  <si>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</si>
  <si>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</si>
  <si>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</si>
  <si>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</si>
  <si>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</si>
  <si>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</si>
  <si>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</si>
  <si>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</si>
  <si>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</si>
  <si>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</si>
  <si>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</si>
  <si>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</si>
  <si>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</si>
  <si>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</si>
  <si>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</si>
  <si>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</si>
  <si>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</si>
  <si>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</si>
  <si>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</si>
  <si>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</si>
  <si>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</si>
  <si>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</si>
  <si>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</si>
  <si>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</si>
  <si>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</si>
  <si>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</si>
  <si>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</si>
  <si>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</si>
  <si>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</si>
  <si>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</si>
  <si>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</si>
  <si>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</si>
  <si>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</si>
  <si>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</si>
  <si>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</si>
  <si>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</si>
  <si>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</si>
  <si>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</si>
  <si>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</si>
  <si>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</si>
  <si>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</si>
  <si>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ETA 50 min</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</si>
  <si>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</si>
  <si>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</si>
  <si>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</si>
  <si>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</si>
  <si>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</si>
  <si>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</si>
  <si>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</si>
  <si>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</si>
  <si>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</si>
  <si>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</si>
  <si>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</si>
  <si>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</si>
  <si>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</si>
  <si>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</si>
  <si>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</si>
  <si>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PCM-20251112-00000166</t>
  </si>
  <si>
    <t xml:space="preserve">EM Team moved ETA: min </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</si>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</sst>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 totalsRowShown="0" headerRowDxfId="48" dataDxfId="47" headerRowBorderDxfId="45" tableBorderDxfId="46" totalsRowBorderDxfId="44">
  <autoFilter ref="A1:L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310.16526180555229</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8.8155324068793561E-2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45973.113687731478</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45973.113687731478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45973.113687731478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45973.113687731478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45973.113687731478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45973.113687731478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45973.113687731478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45973.113687731478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45973.113687731478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45973.113687731478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45973.113687731478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45973.113687731478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45973.113687731478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45973.113687731478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45973.113687731478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45973.113687731478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45973.113687731478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45973.113687731478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45973.113687731478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45973.113687731478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45973.113687731478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45973.113687731478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45973.113687731478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45973.113687731478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45973.113687731478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45973.113687731478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45973.113687731478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45973.113687731478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45973.113687731478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45973.113687731478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45973.113687731478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45973.113687731478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45973.113687731478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45973.113687731478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45973.113687731478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45973.113687731478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45973.113687731478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45973.113687731478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45973.113687731478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45973.113687731478</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45973.113687731478</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2FE141A1-6192-4B85-890C-B26BFCBBDA4C}"/>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148.11384976851696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0.32492615740193287</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s="156" customFormat="1" ht="31.5" customHeight="1">
      <c r="A5" s="158" t="s">
        <v>39109</v>
      </c>
      <c r="B5" s="61" t="str">
        <f>IFERROR(VLOOKUP(D5,DB!A:K,11,0),"")</f>
        <v>R2</v>
      </c>
      <c r="C5" s="61">
        <v>1</v>
      </c>
      <c r="D5" s="61" t="s">
        <v>11460</v>
      </c>
      <c r="E5" s="85" t="s">
        <v>39021</v>
      </c>
      <c r="F5" s="74">
        <v>45973.052303240744</v>
      </c>
      <c r="G5" s="75">
        <f ca="1">IFERROR(NOW()-F5,"-")</f>
        <v>6.1384490734781139E-2</v>
      </c>
      <c r="H5" s="74">
        <v>45973.04619212963</v>
      </c>
      <c r="I5" s="61" t="str">
        <f>IFERROR(VLOOKUP(D5,DB!A:F,6,0),"")</f>
        <v>SCECO</v>
      </c>
      <c r="J5" s="61" t="str">
        <f>IFERROR(VLOOKUP(D5,DB!A:G,7,0),"")</f>
        <v>Vandalized</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57"/>
    </row>
    <row r="6" spans="1:88" ht="31.5" customHeight="1">
      <c r="A6" s="102"/>
      <c r="B6" s="18" t="str">
        <f>IFERROR(VLOOKUP(D6,DB!A:K,11,0),"")</f>
        <v/>
      </c>
      <c r="C6" s="18"/>
      <c r="D6" s="18"/>
      <c r="E6" s="103"/>
      <c r="F6" s="104"/>
      <c r="G6" s="105">
        <f t="shared" ca="1" si="1"/>
        <v>45973.113687731478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45973.113687731478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45973.113687731478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45973.113687731478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45973.113687731478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45973.113687731478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45973.113687731478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45973.113687731478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45973.113687731478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45973.113687731478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45973.113687731478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45973.113687731478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45973.113687731478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45973.113687731478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45973.113687731478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45973.113687731478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45973.113687731478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45973.113687731478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45973.113687731478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45973.113687731478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45973.113687731478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45973.113687731478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45973.113687731478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45973.113687731478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45973.113687731478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45973.113687731478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45973.113687731478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45973.113687731478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45973.113687731478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45973.113687731478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45973.113687731478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45973.113687731478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45973.113687731478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45973.113687731478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45973.113687731478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45973.113687731478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45973.113687731478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45973.113687731478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45973.113687731478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45973.113687731478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45973.113687731478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45973.113687731478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45973.113687731478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45973.113687731478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45973.113687731478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45973.113687731478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45973.113687731478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45973.113687731478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45973.113687731478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45973.113687731478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45973.113687731478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45973.113687731478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45973.113687731478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45973.113687731478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45973.113687731478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45973.113687731478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45973.113687731478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45973.113687731478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45973.113687731478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45973.113687731478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45973.113687731478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45973.113687731478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45973.113687731478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45973.113687731478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45973.113687731478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45973.113687731478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45973.113687731478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45973.113687731478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45973.113687731478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45973.113687731478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45973.113687731478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45973.113687731478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45973.113687731478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45973.113687731478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45973.113687731478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45973.113687731478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45973.113687731478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45973.113687731478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45973.113687731478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45973.113687731478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45973.113687731478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45973.113687731478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45973.113687731478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45973.113687731478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45973.113687731478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45973.113687731478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45973.113687731478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45973.113687731478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45973.113687731478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45973.113687731478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45973.113687731478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45973.113687731478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45973.113687731478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45973.113687731478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45973.113687731478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45973.113687731478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45973.113687731478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45973.113687731478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45973.113687731478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45973.113687731478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45973.113687731478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45973.113687731478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45973.113687731478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45973.113687731478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45973.113687731478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45973.113687731478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45973.113687731478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45973.113687731478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45973.113687731478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45973.113687731478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45973.113687731478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45973.113687731478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45973.113687731478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45973.113687731478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45973.113687731478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45973.113687731478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45973.113687731478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45973.113687731478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45973.113687731478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45973.113687731478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45973.113687731478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45973.113687731478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45973.113687731478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45973.113687731478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45973.113687731478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45973.113687731478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45973.113687731478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45973.113687731478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45973.113687731478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45973.113687731478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45973.113687731478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45973.113687731478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45973.113687731478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45973.113687731478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45973.113687731478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45973.113687731478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45973.113687731478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45973.113687731478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45973.113687731478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45973.113687731478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45973.113687731478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45973.113687731478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45973.113687731478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45973.113687731478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45973.113687731478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45973.113687731478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45973.113687731478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45973.113687731478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45973.113687731478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45973.113687731478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45973.113687731478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45973.113687731478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45973.113687731478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45973.113687731478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45973.113687731478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45973.113687731478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45973.113687731478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45973.113687731478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45973.113687731478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45973.113687731478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45973.113687731478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45973.113687731478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45973.113687731478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45973.113687731478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45973.113687731478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45973.113687731478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45973.113687731478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45973.113687731478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45973.113687731478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45973.113687731478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45973.113687731478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45973.113687731478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45973.113687731478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45973.113687731478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45973.113687731478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45973.113687731478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45973.113687731478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45973.113687731478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45973.113687731478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45973.113687731478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45973.113687731478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45973.113687731478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45973.113687731478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45973.113687731478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45973.113687731478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45973.113687731478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45973.113687731478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45973.113687731478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45973.113687731478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45973.113687731478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45973.113687731478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45973.113687731478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45973.113687731478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45973.113687731478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45973.113687731478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45973.113687731478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45973.113687731478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45973.113687731478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45973.113687731478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45973.113687731478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45973.113687731478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45973.113687731478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45973.113687731478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45973.113687731478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45973.113687731478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45973.113687731478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45973.113687731478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45973.113687731478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45973.113687731478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45973.113687731478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45973.113687731478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45973.113687731478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45973.113687731478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45973.113687731478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45973.113687731478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45973.113687731478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45973.113687731478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45973.113687731478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45973.113687731478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45973.113687731478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45973.113687731478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45973.113687731478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45973.113687731478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45973.113687731478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45973.113687731478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45973.113687731478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45973.113687731478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45973.113687731478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45973.113687731478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45973.113687731478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45973.113687731478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45973.113687731478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45973.113687731478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45973.113687731478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45973.113687731478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45973.113687731478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45973.113687731478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45973.113687731478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45973.113687731478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45973.113687731478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45973.113687731478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45973.113687731478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45973.113687731478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45973.113687731478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45973.113687731478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45973.113687731478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45973.113687731478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45973.113687731478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45973.113687731478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45973.113687731478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45973.113687731478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45973.113687731478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45973.113687731478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45973.113687731478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45973.113687731478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45973.113687731478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45973.113687731478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45973.113687731478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45973.113687731478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45973.113687731478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45973.113687731478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45973.113687731478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45973.113687731478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45973.113687731478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45973.113687731478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45973.113687731478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45973.113687731478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45973.113687731478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45973.113687731478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45973.113687731478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45973.113687731478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45973.113687731478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45973.113687731478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45973.113687731478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45973.113687731478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45973.113687731478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45973.113687731478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45973.113687731478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45973.113687731478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45973.113687731478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45973.113687731478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45973.113687731478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45973.113687731478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45973.113687731478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45973.113687731478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45973.113687731478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45973.113687731478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45973.113687731478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45973.113687731478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45973.113687731478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45973.113687731478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45973.113687731478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45973.113687731478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45973.113687731478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45973.113687731478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45973.113687731478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45973.113687731478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45973.113687731478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45973.113687731478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45973.113687731478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45973.113687731478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45973.113687731478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45973.113687731478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45973.113687731478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45973.113687731478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45973.113687731478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45973.113687731478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45973.113687731478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45973.113687731478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45973.113687731478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45973.113687731478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45973.113687731478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45973.113687731478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45973.113687731478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45973.113687731478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45973.113687731478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45973.113687731478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45973.113687731478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45973.113687731478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45973.113687731478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45973.113687731478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45973.113687731478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45973.113687731478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45973.113687731478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45973.113687731478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45973.113687731478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45973.113687731478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45973.113687731478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45973.113687731478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45973.113687731478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45973.113687731478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45973.113687731478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45973.113687731478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45973.113687731478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45973.113687731478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45973.113687731478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45973.113687731478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45973.113687731478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45973.113687731478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45973.113687731478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45973.113687731478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45973.113687731478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45973.113687731478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45973.113687731478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45973.113687731478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45973.113687731478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45973.113687731478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45973.113687731478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45973.113687731478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45973.113687731478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45973.113687731478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45973.113687731478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45973.113687731478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45973.113687731478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45973.113687731478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45973.113687731478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45973.113687731478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45973.113687731478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45973.113687731478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45973.113687731478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45973.113687731478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45973.113687731478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45973.113687731478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45973.113687731478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45973.113687731478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45973.113687731478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45973.113687731478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45973.113687731478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45973.113687731478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45973.113687731478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45973.113687731478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45973.113687731478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45973.113687731478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45973.113687731478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45973.113687731478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45973.113687731478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45973.113687731478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45973.113687731478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45973.113687731478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45973.113687731478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45973.113687731478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45973.113687731478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45973.113687731478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45973.113687731478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45973.113687731478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45973.113687731478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45973.113687731478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45973.113687731478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45973.113687731478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45973.113687731478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45973.113687731478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45973.113687731478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45973.113687731478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45973.113687731478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45973.113687731478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45973.113687731478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45973.113687731478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45973.113687731478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45973.113687731478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45973.113687731478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45973.113687731478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45973.113687731478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45973.113687731478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45973.113687731478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45973.113687731478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45973.113687731478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45973.113687731478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45973.113687731478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45973.113687731478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45973.113687731478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45973.113687731478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45973.113687731478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45973.113687731478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45973.113687731478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45973.113687731478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45973.113687731478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45973.113687731478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45973.113687731478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45973.113687731478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45973.113687731478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45973.113687731478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45973.113687731478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45973.113687731478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45973.113687731478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45973.113687731478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45973.113687731478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45973.113687731478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45973.113687731478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45973.113687731478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45973.113687731478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45973.113687731478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45973.113687731478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45973.113687731478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45973.113687731478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45973.113687731478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45973.113687731478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45973.113687731478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45973.113687731478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45973.113687731478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45973.113687731478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45973.113687731478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45973.113687731478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45973.113687731478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45973.113687731478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45973.113687731478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45973.113687731478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45973.113687731478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45973.113687731478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45973.113687731478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45973.113687731478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45973.113687731478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45973.113687731478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45973.113687731478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45973.113687731478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45973.113687731478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45973.113687731478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45973.113687731478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45973.113687731478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45973.113687731478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45973.113687731478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45973.113687731478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45973.113687731478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45973.113687731478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45973.113687731478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45973.113687731478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45973.113687731478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45973.113687731478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45973.113687731478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45973.113687731478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45973.113687731478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45973.113687731478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45973.113687731478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45973.113687731478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45973.113687731478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45973.113687731478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45973.113687731478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45973.113687731478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45973.113687731478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45973.113687731478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45973.113687731478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45973.113687731478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45973.113687731478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45973.113687731478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45973.113687731478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45973.113687731478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45973.113687731478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45973.113687731478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45973.113687731478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45973.113687731478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45973.113687731478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45973.113687731478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45973.113687731478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45973.113687731478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45973.113687731478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45973.113687731478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45973.113687731478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45973.113687731478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45973.113687731478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45973.113687731478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45973.113687731478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45973.113687731478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45973.113687731478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45973.113687731478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45973.113687731478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45973.113687731478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45973.113687731478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45973.113687731478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45973.113687731478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45973.113687731478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45973.113687731478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45973.113687731478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45973.113687731478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45973.113687731478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45973.113687731478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45973.113687731478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45973.113687731478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45973.113687731478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45973.113687731478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45973.113687731478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45973.113687731478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45973.113687731478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45973.113687731478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45973.113687731478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45973.113687731478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45973.113687731478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45973.113687731478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45973.113687731478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45973.113687731478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45973.113687731478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45973.113687731478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45973.113687731478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45973.113687731478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45973.113687731478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45973.113687731478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45973.113687731478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45973.113687731478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45973.113687731478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45973.113687731478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45973.113687731478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45973.113687731478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45973.113687731478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45973.113687731478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45973.113687731478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45973.113687731478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45973.113687731478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45973.113687731478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45973.113687731478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45973.113687731478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45973.113687731478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45973.113687731478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45973.113687731478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45973.113687731478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45973.113687731478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45973.113687731478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45973.113687731478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45973.113687731478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45973.113687731478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45973.113687731478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45973.113687731478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45973.113687731478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45973.113687731478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45973.113687731478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45973.113687731478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45973.113687731478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45973.113687731478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45973.113687731478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45973.113687731478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45973.113687731478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45973.113687731478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45973.113687731478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45973.113687731478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45973.113687731478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45973.113687731478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45973.113687731478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45973.113687731478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45973.113687731478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45973.113687731478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45973.113687731478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45973.113687731478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45973.113687731478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45973.113687731478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45973.113687731478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45973.113687731478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45973.113687731478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45973.113687731478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45973.113687731478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45973.113687731478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45973.113687731478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45973.113687731478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45973.113687731478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45973.113687731478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45973.113687731478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45973.113687731478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45973.113687731478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45973.113687731478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45973.113687731478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45973.113687731478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45973.113687731478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45973.113687731478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45973.113687731478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45973.113687731478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45973.113687731478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45973.113687731478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45973.113687731478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45973.113687731478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45973.113687731478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45973.113687731478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45973.113687731478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45973.113687731478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45973.113687731478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45973.113687731478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45973.113687731478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45973.113687731478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45973.113687731478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45973.113687731478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45973.113687731478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45973.113687731478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45973.113687731478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45973.113687731478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45973.113687731478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45973.113687731478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45973.113687731478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45973.113687731478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45973.113687731478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45973.113687731478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45973.113687731478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45973.113687731478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45973.113687731478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45973.113687731478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45973.113687731478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45973.113687731478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45973.113687731478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45973.113687731478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45973.113687731478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45973.113687731478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45973.113687731478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45973.113687731478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45973.113687731478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45973.113687731478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45973.113687731478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45973.113687731478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45973.113687731478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45973.113687731478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45973.113687731478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45973.113687731478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45973.113687731478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45973.113687731478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45973.113687731478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45973.113687731478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45973.113687731478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45973.113687731478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45973.113687731478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45973.113687731478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45973.113687731478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45973.113687731478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45973.113687731478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45973.113687731478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45973.113687731478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45973.113687731478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45973.113687731478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45973.113687731478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45973.113687731478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45973.113687731478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45973.113687731478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45973.113687731478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45973.113687731478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45973.113687731478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45973.113687731478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45973.113687731478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45973.113687731478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45973.113687731478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45973.113687731478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45973.113687731478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45973.113687731478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45973.113687731478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45973.113687731478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45973.113687731478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45973.113687731478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45973.113687731478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45973.113687731478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45973.113687731478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45973.113687731478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45973.113687731478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45973.113687731478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45973.113687731478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45973.113687731478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45973.113687731478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45973.113687731478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45973.113687731478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45973.113687731478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45973.113687731478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45973.113687731478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45973.113687731478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45973.113687731478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45973.113687731478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45973.113687731478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45973.113687731478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45973.113687731478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45973.113687731478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45973.113687731478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45973.113687731478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45973.113687731478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45973.113687731478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45973.113687731478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45973.113687731478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45973.113687731478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45973.113687731478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45973.113687731478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45973.113687731478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45973.113687731478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45973.113687731478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45973.113687731478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45973.113687731478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45973.113687731478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45973.113687731478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45973.113687731478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45973.113687731478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45973.113687731478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45973.113687731478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45973.113687731478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45973.113687731478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45973.113687731478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45973.113687731478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45973.113687731478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45973.113687731478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45973.113687731478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45973.113687731478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45973.113687731478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45973.113687731478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45973.113687731478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45973.113687731478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45973.113687731478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45973.113687731478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45973.113687731478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45973.113687731478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45973.113687731478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45973.113687731478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45973.113687731478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45973.113687731478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45973.113687731478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45973.113687731478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45973.113687731478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45973.113687731478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45973.113687731478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45973.113687731478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45973.113687731478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45973.113687731478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45973.113687731478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45973.113687731478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45973.113687731478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45973.113687731478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45973.113687731478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45973.113687731478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45973.113687731478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45973.113687731478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45973.113687731478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45973.113687731478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45973.113687731478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45973.113687731478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45973.113687731478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45973.113687731478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45973.113687731478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45973.113687731478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45973.113687731478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45973.113687731478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45973.113687731478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45973.113687731478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45973.113687731478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45973.113687731478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45973.113687731478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45973.113687731478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45973.113687731478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45973.113687731478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45973.113687731478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45973.113687731478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45973.113687731478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45973.113687731478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45973.113687731478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45973.113687731478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45973.113687731478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45973.113687731478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45973.113687731478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45973.113687731478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45973.113687731478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45973.113687731478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45973.113687731478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45973.113687731478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45973.113687731478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45973.113687731478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45973.113687731478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45973.113687731478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45973.113687731478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45973.113687731478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45973.113687731478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45973.113687731478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45973.113687731478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45973.113687731478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45973.113687731478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45973.113687731478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45973.113687731478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45973.113687731478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45973.113687731478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45973.113687731478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45973.113687731478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45973.113687731478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45973.113687731478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45973.113687731478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45973.113687731478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45973.113687731478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45973.113687731478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45973.113687731478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45973.113687731478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45973.113687731478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45973.113687731478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45973.113687731478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45973.113687731478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45973.113687731478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45973.113687731478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45973.113687731478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45973.113687731478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45973.113687731478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45973.113687731478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45973.113687731478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45973.113687731478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45973.113687731478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45973.113687731478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45973.113687731478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45973.113687731478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45973.113687731478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45973.113687731478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45973.113687731478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45973.113687731478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45973.113687731478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45973.113687731478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45973.113687731478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45973.113687731478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45973.113687731478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45973.113687731478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45973.113687731478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45973.113687731478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45973.113687731478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45973.113687731478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45973.113687731478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45973.113687731478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45973.113687731478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45973.113687731478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45973.113687731478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45973.113687731478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45973.113687731478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45973.113687731478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45973.113687731478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45973.113687731478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45973.113687731478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45973.113687731478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45973.113687731478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45973.113687731478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45973.113687731478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45973.113687731478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45973.113687731478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45973.113687731478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45973.113687731478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45973.113687731478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45973.113687731478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45973.113687731478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45973.113687731478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45973.113687731478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45973.113687731478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45973.113687731478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45973.113687731478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45973.113687731478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45973.113687731478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45973.113687731478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45973.113687731478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45973.113687731478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45973.113687731478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45973.113687731478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45973.113687731478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45973.113687731478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45973.113687731478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45973.113687731478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45973.113687731478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45973.113687731478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45973.113687731478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45973.113687731478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45973.113687731478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45973.113687731478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45973.113687731478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45973.113687731478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45973.113687731478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45973.113687731478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45973.113687731478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45973.113687731478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45973.113687731478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45973.113687731478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45973.113687731478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45973.113687731478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45973.113687731478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45973.113687731478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45973.113687731478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45973.113687731478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45973.113687731478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45973.113687731478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45973.113687731478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45973.113687731478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45973.113687731478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45973.113687731478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45973.113687731478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45973.113687731478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45973.113687731478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45973.113687731478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45973.113687731478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45973.113687731478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45973.113687731478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45973.113687731478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45973.113687731478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45973.113687731478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45973.113687731478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45973.113687731478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45973.113687731478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45973.113687731478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45973.113687731478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45973.113687731478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45973.113687731478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45973.113687731478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45973.113687731478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45973.113687731478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45973.113687731478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45973.113687731478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45973.113687731478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45973.113687731478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45973.113687731478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45973.113687731478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45973.113687731478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45973.113687731478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45973.113687731478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45973.113687731478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45973.113687731478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45973.113687731478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45973.113687731478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45973.113687731478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45973.113687731478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45973.113687731478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45973.113687731478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45973.113687731478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45973.113687731478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45973.113687731478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45973.113687731478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45973.113687731478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45973.113687731478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45973.113687731478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45973.113687731478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45973.113687731478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45973.113687731478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45973.113687731478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45973.113687731478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45973.113687731478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45973.113687731478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45973.113687731478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45973.113687731478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45973.113687731478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45973.113687731478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45973.113687731478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45973.113687731478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45973.113687731478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45973.113687731478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45973.113687731478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45973.113687731478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45973.113687731478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45973.113687731478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45973.113687731478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45973.113687731478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45973.113687731478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45973.113687731478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45973.113687731478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45973.113687731478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45973.113687731478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45973.113687731478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45973.113687731478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45973.113687731478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45973.113687731478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45973.113687731478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45973.113687731478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45973.113687731478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45973.113687731478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45973.113687731478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45973.113687731478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45973.113687731478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45973.113687731478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45973.113687731478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45973.113687731478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45973.113687731478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45973.113687731478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45973.113687731478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45973.113687731478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45973.113687731478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45973.113687731478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45973.113687731478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45973.113687731478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45973.113687731478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45973.113687731478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45973.113687731478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45973.113687731478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45973.113687731478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45973.113687731478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45973.113687731478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45973.113687731478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45973.113687731478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45973.113687731478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45973.113687731478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45973.113687731478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45973.113687731478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45973.113687731478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45973.113687731478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45973.113687731478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45973.113687731478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45973.113687731478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45973.113687731478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45973.113687731478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45973.113687731478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45973.113687731478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45973.113687731478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45973.113687731478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45973.113687731478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45973.113687731478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45973.113687731478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45973.113687731478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45973.113687731478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45973.113687731478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45973.113687731478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45973.113687731478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45973.113687731478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45973.113687731478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45973.113687731478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45973.113687731478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45973.113687731478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45973.113687731478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45973.113687731478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45973.113687731478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45973.113687731478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45973.113687731478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45973.113687731478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45973.113687731478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45973.113687731478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45973.113687731478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45973.113687731478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45973.113687731478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45973.113687731478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45973.113687731478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45973.113687731478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45973.113687731478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45973.113687731478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45973.113687731478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45973.113687731478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45973.113687731478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45973.113687731478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45973.113687731478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45973.113687731478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45973.113687731478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45973.113687731478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45973.113687731478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45973.113687731478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45973.113687731478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45973.113687731478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45973.113687731478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269.63297013888223</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39114</v>
      </c>
      <c r="E3" s="95" t="s">
        <v>39021</v>
      </c>
      <c r="F3" s="96"/>
      <c r="G3" s="97">
        <f ca="1">IFERROR(NOW()-F3,"")</f>
        <v>45973.113687731478</v>
      </c>
      <c r="H3" s="96">
        <v>45973.011620370373</v>
      </c>
      <c r="I3" s="135" t="str">
        <f>IFERROR(VLOOKUP(D3,DB!A:F,6,0),"")</f>
        <v>Generator-SG</v>
      </c>
      <c r="J3" s="135">
        <f>IFERROR(VLOOKUP(D3,DB!A:G,7,0),"")</f>
        <v>0</v>
      </c>
      <c r="K3" s="98" t="s">
        <v>39115</v>
      </c>
      <c r="L3" s="92" t="str">
        <f>IFERROR(VLOOKUP(D3,DB!A:I,9,0),"")</f>
        <v>Latis</v>
      </c>
    </row>
    <row r="4" spans="1:16" ht="15" customHeight="1">
      <c r="A4" s="135"/>
      <c r="B4" s="135" t="str">
        <f>IFERROR(VLOOKUP(D4,DB!A:K,11,0),"")</f>
        <v/>
      </c>
      <c r="C4" s="94"/>
      <c r="D4" s="92"/>
      <c r="E4" s="95"/>
      <c r="F4" s="96"/>
      <c r="G4" s="97">
        <f ca="1">IFERROR(NOW()-F4,"")</f>
        <v>45973.113687731478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45973.113687731478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45973.113687731478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45973.113687731478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45973.113687731478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45973.113687731478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45973.113687731478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45973.113687731478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45973.113687731478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45973.113687731478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45973.113687731478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45973.113687731478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45973.113687731478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45973.113687731478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45973.113687731478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45973.113687731478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45973.113687731478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45973.113687731478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45973.113687731478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45973.113687731478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45973.113687731478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45973.113687731478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45973.113687731478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45973.113687731478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45973.113687731478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45973.113687731478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45973.113687731478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45973.113687731478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45973.113687731478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45973.113687731478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45973.113687731478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45973.113687731478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45973.113687731478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45973.113687731478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45973.113687731478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45973.113687731478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45973.113687731478</v>
      </c>
      <c r="H40" s="96"/>
      <c r="I40" s="135" t="str">
        <f>IFERROR(VLOOKUP(D40,DB!A:F,6,0),"")</f>
        <v/>
      </c>
      <c r="J40" s="135" t="str">
        <f>IFERROR(VLOOKUP(D40,DB!A:G,7,0),"")</f>
        <v/>
      </c>
      <c r="K40" s="98"/>
      <c r="L40" s="92" t="str">
        <f>IFERROR(VLOOKUP(D40,DB!A:I,9,0),"")</f>
        <v/>
      </c>
    </row>
    <row r="41" spans="1:12" ht="15" customHeight="1">
      <c r="A41" s="149"/>
      <c r="B41" s="149" t="str">
        <f>IFERROR(VLOOKUP(D41,DB!A:K,11,0),"")</f>
        <v/>
      </c>
      <c r="C41" s="150"/>
      <c r="D41" s="151"/>
      <c r="E41" s="152"/>
      <c r="F41" s="153"/>
      <c r="G41" s="97">
        <f ca="1">IFERROR(NOW()-F41,"")</f>
        <v>45973.113687731478</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45973.113687731478</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45973.113687731478</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45973.113687731478</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45973.113687731478</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45973.113687731478</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45973.113687731478</v>
      </c>
      <c r="H47" s="153"/>
      <c r="I47" s="149" t="str">
        <f>IFERROR(VLOOKUP(D47,DB!A:F,6,0),"")</f>
        <v/>
      </c>
      <c r="J47" s="149" t="str">
        <f>IFERROR(VLOOKUP(D47,DB!A:G,7,0),"")</f>
        <v/>
      </c>
      <c r="K47" s="154"/>
      <c r="L47" s="151" t="str">
        <f>IFERROR(VLOOKUP(D47,DB!A:I,9,0),"")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tabSelected="1" workbookViewId="0">
      <selection activeCell="A7" sqref="A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81.28162754629011</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46.924810416661785</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30" ca="1" si="1">IFERROR(NOW()-F4,"")</f>
        <v>24.452576620366017</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1</v>
      </c>
      <c r="D6" s="124" t="s">
        <v>37372</v>
      </c>
      <c r="E6" s="124" t="s">
        <v>39021</v>
      </c>
      <c r="F6" s="125">
        <v>45972.737916666665</v>
      </c>
      <c r="G6" s="126">
        <f t="shared" ca="1" si="1"/>
        <v>0.37577106481330702</v>
      </c>
      <c r="H6" s="125">
        <v>45972.721944444442</v>
      </c>
      <c r="I6" s="124" t="str">
        <f>IFERROR(VLOOKUP(D6,DB!A:F,6,0),"")</f>
        <v>Generator-SG</v>
      </c>
      <c r="J6" s="124" t="str">
        <f>IFERROR(VLOOKUP(D6,DB!A:G,7,0),"")</f>
        <v>Vandalized</v>
      </c>
      <c r="K6" s="124" t="s">
        <v>39125</v>
      </c>
      <c r="L6" s="124" t="str">
        <f>IFERROR(VLOOKUP(D6,DB!A:I,9,0),"")</f>
        <v>Latis</v>
      </c>
    </row>
    <row r="7" spans="1:13">
      <c r="A7" s="124" t="s">
        <v>39126</v>
      </c>
      <c r="B7" s="124" t="str">
        <f>IFERROR(VLOOKUP(D7,DB!A:K,11,0),"")</f>
        <v>R5</v>
      </c>
      <c r="C7" s="124">
        <v>1</v>
      </c>
      <c r="D7" s="124" t="s">
        <v>37901</v>
      </c>
      <c r="E7" s="124" t="s">
        <v>39021</v>
      </c>
      <c r="F7" s="125">
        <v>45973.103935185187</v>
      </c>
      <c r="G7" s="126">
        <f t="shared" ca="1" si="1"/>
        <v>9.7525462915655226E-3</v>
      </c>
      <c r="H7" s="125">
        <v>45973.093425925923</v>
      </c>
      <c r="I7" s="124" t="str">
        <f>IFERROR(VLOOKUP(D7,DB!A:F,6,0),"")</f>
        <v>SCECO</v>
      </c>
      <c r="J7" s="124" t="str">
        <f>IFERROR(VLOOKUP(D7,DB!A:G,7,0),"")</f>
        <v>Vandalized</v>
      </c>
      <c r="K7" s="124" t="s">
        <v>39127</v>
      </c>
      <c r="L7" s="124" t="str">
        <f>IFERROR(VLOOKUP(D7,DB!A:I,9,0),"")</f>
        <v>Latis</v>
      </c>
    </row>
    <row r="8" spans="1:13">
      <c r="A8" s="124"/>
      <c r="B8" s="124" t="str">
        <f>IFERROR(VLOOKUP(D8,DB!A:K,11,0),"")</f>
        <v/>
      </c>
      <c r="C8" s="124"/>
      <c r="D8" s="124"/>
      <c r="E8" s="124"/>
      <c r="F8" s="125"/>
      <c r="G8" s="126">
        <f t="shared" ca="1" si="1"/>
        <v>45973.113687731478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45973.113687731478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45973.113687731478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45973.113687731478</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45973.113687731478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45973.113687731478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45973.113687731478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45973.113687731478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45973.113687731478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45973.113687731478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45973.113687731478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45973.113687731478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45973.113687731478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45973.113687731478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45973.113687731478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45973.113687731478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45973.113687731478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45973.113687731478</v>
      </c>
      <c r="H25" s="125"/>
      <c r="I25" s="124" t="str">
        <f>IFERROR(VLOOKUP(D25,DB!A:F,6,0),"")</f>
        <v/>
      </c>
      <c r="J25" s="124" t="str">
        <f>IFERROR(VLOOKUP(D25,DB!A:G,7,0),"")</f>
        <v/>
      </c>
      <c r="K25" s="124"/>
      <c r="L25" s="124" t="str">
        <f>IFERROR(VLOOKUP(D25,DB!A:I,9,0),"")</f>
        <v/>
      </c>
    </row>
    <row r="26" spans="1:12">
      <c r="A26" s="124"/>
      <c r="B26" s="124" t="str">
        <f>IFERROR(VLOOKUP(D26,DB!A:K,11,0),"")</f>
        <v/>
      </c>
      <c r="C26" s="124"/>
      <c r="D26"/>
      <c r="E26" s="124"/>
      <c r="F26" s="124"/>
      <c r="G26" s="126">
        <f t="shared" ca="1" si="1"/>
        <v>45973.113687731478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45973.113687731478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45973.113687731478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45973.113687731478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45973.113687731478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45973.113687731478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45973.113687731478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45973.113687731478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45973.113687731478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45973.113687731478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45973.113687731478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45973.113687731478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45973.113687731478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45973.113687731478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45973.113687731478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45973.113687731478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45973.113687731478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45973.113687731478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45973.113687731478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45973.113687731478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45973.113687731478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45973.113687731478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45973.113687731478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45973.113687731478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45973.113687731478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45973.113687731478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45973.113687731478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45973.113687731478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45973.113687731478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45973.113687731478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45973.113687731478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45973.113687731478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45973.113687731478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45973.113687731478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45973.113687731478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45973.113687731478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45973.113687731478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45973.113687731478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45973.113687731478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45973.113687731478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45973.113687731478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45973.113687731478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45973.113687731478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45973.113687731478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45973.113687731478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45973.113687731478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45973.113687731478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45973.113687731478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45973.113687731478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45973.113687731478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45973.113687731478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45973.113687731478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45973.113687731478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45973.113687731478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45973.113687731478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45973.113687731478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45973.113687731478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45973.113687731478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45973.113687731478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45973.113687731478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45973.113687731478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45973.113687731478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45973.113687731478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45973.113687731478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45973.113687731478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45973.113687731478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45973.113687731478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45973.113687731478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45973.113687731478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45973.113687731478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45973.113687731478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45973.113687731478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45973.113687731478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45973.113687731478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45973.113687731478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45973.113687731478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45973.113687731478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45973.113687731478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45973.113687731478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45973.113687731478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45973.113687731478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45973.113687731478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45973.113687731478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45973.113687731478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45973.113687731478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45973.113687731478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45973.113687731478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45973.113687731478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45973.113687731478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45973.113687731478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45973.113687731478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45973.113687731478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45973.113687731478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45973.113687731478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45973.113687731478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45973.113687731478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45973.113687731478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45973.113687731478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45973.113687731478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45973.113687731478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45973.113687731478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45973.113687731478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45973.113687731478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45973.113687731478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45973.113687731478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45973.113687731478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45973.113687731478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45973.113687731478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45973.113687731478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45973.113687731478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45973.113687731478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45973.113687731478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45973.113687731478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45973.113687731478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45973.113687731478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45973.113687731478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45973.113687731478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45973.113687731478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45973.113687731478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45973.113687731478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45973.113687731478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45973.113687731478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45973.113687731478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45973.113687731478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45973.113687731478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45973.113687731478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45973.113687731478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45973.113687731478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45973.113687731478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45973.113687731478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45973.113687731478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45973.113687731478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45973.113687731478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45973.113687731478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45973.113687731478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45973.113687731478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45973.113687731478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45973.113687731478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45973.113687731478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45973.113687731478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45973.113687731478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45973.113687731478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45973.113687731478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45973.113687731478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45973.113687731478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45973.113687731478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45973.113687731478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45973.113687731478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45973.113687731478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45973.113687731478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45973.113687731478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45973.113687731478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45973.113687731478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45973.113687731478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45973.113687731478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45973.113687731478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45973.113687731478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45973.113687731478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45973.113687731478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45973.113687731478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45973.113687731478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45973.113687731478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45973.113687731478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45973.113687731478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45973.113687731478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45973.113687731478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45973.113687731478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45973.113687731478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45973.113687731478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45973.113687731478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45973.113687731478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45973.113687731478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45973.113687731478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45973.113687731478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45973.113687731478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45973.113687731478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45973.113687731478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45973.113687731478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45973.113687731478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45973.113687731478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45973.113687731478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45973.113687731478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45973.113687731478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45973.113687731478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45973.113687731478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45973.113687731478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45973.113687731478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45973.113687731478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45973.113687731478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45973.113687731478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45973.113687731478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45973.113687731478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45973.113687731478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45973.113687731478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45973.113687731478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45973.113687731478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45973.113687731478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45973.113687731478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45973.113687731478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45973.113687731478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45973.113687731478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45973.113687731478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45973.113687731478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45973.113687731478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45973.113687731478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45973.113687731478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45973.113687731478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45973.113687731478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45973.113687731478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45973.113687731478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45973.113687731478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45973.113687731478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45973.113687731478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45973.113687731478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45973.113687731478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45973.113687731478</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37249</v>
      </c>
      <c r="E2" s="124" t="s">
        <v>39021</v>
      </c>
      <c r="F2" s="143">
        <v>45972.832800925928</v>
      </c>
      <c r="G2" s="105">
        <f t="shared" ref="G2:G64" ca="1" si="0">IFERROR(NOW()-F2,"-")</f>
        <v>0.28088680555083556</v>
      </c>
      <c r="H2" s="143">
        <v>45972.827187499999</v>
      </c>
      <c r="I2" s="141" t="str">
        <f>IFERROR(VLOOKUP(D2,DB!A:F,6,0),"")</f>
        <v>Generator-SG</v>
      </c>
      <c r="J2" s="141" t="str">
        <f>IFERROR(VLOOKUP(D2,DB!A:G,7,0),"")</f>
        <v>Vandalized</v>
      </c>
      <c r="K2" s="144" t="s">
        <v>39129</v>
      </c>
      <c r="L2" s="145" t="str">
        <f>IFERROR(VLOOKUP(D2,DB!A:I,9,0),"")</f>
        <v>Latis</v>
      </c>
    </row>
    <row r="3" spans="1:16382" ht="31.5" customHeight="1">
      <c r="A3" s="140"/>
      <c r="B3" s="141" t="str">
        <f>IFERROR(VLOOKUP(D3,DB!A:K,11,0),"")</f>
        <v/>
      </c>
      <c r="C3" s="142"/>
      <c r="D3" s="141"/>
      <c r="E3" s="124"/>
      <c r="F3" s="143"/>
      <c r="G3" s="105">
        <f t="shared" ca="1" si="0"/>
        <v>45973.113687731478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45973.113687731478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45973.113687731478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45973.113687731478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45973.113687731478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45973.113687731478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45973.113687731478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45973.113687731478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45973.113687731478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45973.113687731478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45973.113687731478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45973.113687731478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45973.113687731478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45973.113687731478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45973.113687731478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45973.113687731478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45973.113687731478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45973.113687731478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45973.113687731478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45973.113687731478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45973.113687731478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45973.113687731478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45973.113687731478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45973.113687731478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45973.113687731478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45973.113687731478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45973.113687731478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45973.113687731478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45973.113687731478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45973.113687731478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45973.113687731478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45973.113687731478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45973.113687731478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45973.113687731478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45973.113687731478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45973.113687731478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45973.113687731478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45973.113687731478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45973.113687731478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45973.113687731478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45973.113687731478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45973.113687731478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45973.113687731478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45973.113687731478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45973.113687731478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45973.113687731478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45973.113687731478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45973.113687731478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45973.113687731478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45973.113687731478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45973.113687731478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45973.113687731478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45973.113687731478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45973.113687731478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45973.113687731478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45973.113687731478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45973.113687731478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45973.113687731478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45973.113687731478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45973.113687731478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45973.113687731478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45973.113687731478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45973.113687731478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45973.113687731478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45973.113687731478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45973.113687731478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45973.113687731478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45973.113687731478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45973.113687731478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45973.113687731478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45973.113687731478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45973.113687731478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45973.113687731478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45973.113687731478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45973.113687731478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45973.113687731478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45973.113687731478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45973.113687731478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45973.113687731478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45973.113687731478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45973.113687731478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45973.113687731478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45973.113687731478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45973.113687731478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45973.113687731478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45973.113687731478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45973.113687731478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45973.113687731478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45973.113687731478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45973.113687731478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45973.113687731478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45973.113687731478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45973.113687731478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45973.113687731478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45973.113687731478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45973.113687731478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45973.113687731478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45973.113687731478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45973.113687731478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45973.113687731478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45973.113687731478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45973.113687731478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45973.113687731478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45973.113687731478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45973.113687731478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45973.113687731478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45973.113687731478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45973.113687731478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45973.113687731478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45973.113687731478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45973.113687731478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45973.113687731478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45973.113687731478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45973.113687731478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45973.113687731478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45973.113687731478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45973.113687731478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45973.113687731478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45973.113687731478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45973.113687731478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45973.113687731478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45973.113687731478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45973.113687731478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45973.113687731478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45973.113687731478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45973.113687731478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45973.113687731478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45973.113687731478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45973.113687731478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45973.113687731478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45973.113687731478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45973.113687731478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45973.113687731478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45973.113687731478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45973.113687731478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45973.113687731478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45973.113687731478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45973.113687731478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45973.113687731478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45973.113687731478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45973.113687731478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45973.113687731478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45973.113687731478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45973.113687731478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45973.113687731478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45973.113687731478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45973.113687731478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45973.113687731478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45973.113687731478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45973.113687731478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45973.113687731478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45973.113687731478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45973.113687731478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45973.113687731478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45973.113687731478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45973.113687731478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45973.113687731478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45973.113687731478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45973.113687731478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45973.113687731478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2025-11-11T23:45:11Z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